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Y:\Wydzial_KPO\Koordynacja\Działania w Facebook\News nabory horyzontalny\News 2026\08. sierpien\"/>
    </mc:Choice>
  </mc:AlternateContent>
  <xr:revisionPtr revIDLastSave="0" documentId="13_ncr:1_{DF2AEE0A-6A2B-41C9-914A-7E109334CF65}" xr6:coauthVersionLast="47" xr6:coauthVersionMax="47" xr10:uidLastSave="{00000000-0000-0000-0000-000000000000}"/>
  <bookViews>
    <workbookView xWindow="2550" yWindow="2550" windowWidth="21600" windowHeight="11175" firstSheet="3" activeTab="9" xr2:uid="{00000000-000D-0000-FFFF-FFFF00000000}"/>
  </bookViews>
  <sheets>
    <sheet name="Dolnośląskie" sheetId="9" r:id="rId1"/>
    <sheet name="Kujawsko-Pomorskie" sheetId="14" r:id="rId2"/>
    <sheet name="Lubelskie" sheetId="38" r:id="rId3"/>
    <sheet name="Lubuskie" sheetId="15" r:id="rId4"/>
    <sheet name="Łódzkie" sheetId="16" r:id="rId5"/>
    <sheet name="Małopolskie" sheetId="18" r:id="rId6"/>
    <sheet name="Mazowieckie" sheetId="17" r:id="rId7"/>
    <sheet name="Opolskie" sheetId="19" r:id="rId8"/>
    <sheet name="Podkarpackie" sheetId="41" r:id="rId9"/>
    <sheet name="Podlaskie" sheetId="39" r:id="rId10"/>
    <sheet name="Pomorskie" sheetId="22" r:id="rId11"/>
    <sheet name="Śląskie" sheetId="23" r:id="rId12"/>
    <sheet name="Świętokrzyskie" sheetId="24" r:id="rId13"/>
    <sheet name="Warmia i Mazury" sheetId="40" r:id="rId14"/>
    <sheet name="Wielkopolskie" sheetId="13" r:id="rId15"/>
    <sheet name="Zachodniopomorskie" sheetId="21" r:id="rId16"/>
    <sheet name="Arkusz1" sheetId="2" state="hidden" r:id="rId17"/>
  </sheets>
  <definedNames>
    <definedName name="_xlnm._FilterDatabase" localSheetId="0" hidden="1">Dolnośląskie!#REF!</definedName>
    <definedName name="_xlnm._FilterDatabase" localSheetId="1" hidden="1">'Kujawsko-Pomorskie'!$A$1:$K$7</definedName>
    <definedName name="_xlnm._FilterDatabase" localSheetId="3" hidden="1">Lubuskie!$A$1:$K$4</definedName>
    <definedName name="_xlnm._FilterDatabase" localSheetId="4" hidden="1">Łódzkie!#REF!</definedName>
    <definedName name="_xlnm._FilterDatabase" localSheetId="5" hidden="1">Małopolskie!$A$1:$K$4</definedName>
    <definedName name="_xlnm._FilterDatabase" localSheetId="6" hidden="1">Mazowieckie!$A$1:$K$8</definedName>
    <definedName name="_xlnm._FilterDatabase" localSheetId="7" hidden="1">Opolskie!$A$1:$K$1</definedName>
    <definedName name="_xlnm._FilterDatabase" localSheetId="8" hidden="1">Podkarpackie!$A$1:$K$6</definedName>
    <definedName name="_xlnm._FilterDatabase" localSheetId="9" hidden="1">Podlaskie!$A$1:$K$11</definedName>
    <definedName name="_xlnm._FilterDatabase" localSheetId="10" hidden="1">Pomorskie!$A$1:$K$1</definedName>
    <definedName name="_xlnm._FilterDatabase" localSheetId="11" hidden="1">Śląskie!#REF!</definedName>
    <definedName name="_xlnm._FilterDatabase" localSheetId="12" hidden="1">Świętokrzyskie!$A$1:$K$1</definedName>
    <definedName name="_xlnm._FilterDatabase" localSheetId="13" hidden="1">'Warmia i Mazury'!$A$1:$K$5</definedName>
    <definedName name="_xlnm._FilterDatabase" localSheetId="14" hidden="1">Wielkopolskie!$A$1:$K$9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3" i="14" l="1"/>
  <c r="H5" i="23"/>
  <c r="K10" i="41"/>
  <c r="H10" i="41"/>
  <c r="H5" i="21" l="1"/>
  <c r="H6" i="13"/>
  <c r="H23" i="38"/>
  <c r="H10" i="17"/>
  <c r="H11" i="39" l="1"/>
  <c r="H26" i="24" l="1"/>
  <c r="H5" i="40" l="1"/>
  <c r="H8" i="16"/>
  <c r="H6" i="9" l="1"/>
</calcChain>
</file>

<file path=xl/sharedStrings.xml><?xml version="1.0" encoding="utf-8"?>
<sst xmlns="http://schemas.openxmlformats.org/spreadsheetml/2006/main" count="970" uniqueCount="418">
  <si>
    <t>Lp.</t>
  </si>
  <si>
    <t>Nr działania/poddziałania</t>
  </si>
  <si>
    <t>Nazwa działania/poddziałania</t>
  </si>
  <si>
    <t>Uwagi</t>
  </si>
  <si>
    <t>Fundusze Europejskie dla Dolnego Śląska 2021-2027</t>
  </si>
  <si>
    <t>Fundusze Europejskie dla Kujaw i Pomorza 2021-2027</t>
  </si>
  <si>
    <t>Fundusze Europejskie dla Lubuskiego 2021-2027</t>
  </si>
  <si>
    <t>Fundusze Europejskie dla Łódzkiego 2021-2027</t>
  </si>
  <si>
    <t>Fundusze Europejskie dla Małopolski 2021-2027</t>
  </si>
  <si>
    <t>Fundusze Europejskie dla Mazowsza 2021-2027</t>
  </si>
  <si>
    <t>Fundusze Europejskie dla Opolskiego 2021-2027</t>
  </si>
  <si>
    <t>Fundusze Europejskie dla Podkarpacia 2021-2027</t>
  </si>
  <si>
    <t>Fundusze Europejskie dla Podlaskiego 2021-2027</t>
  </si>
  <si>
    <t>Fundusze Europejskie dla Pomorza 2021-2027</t>
  </si>
  <si>
    <t>Fundusze Europejskie dla Śląskiego 2021-2027</t>
  </si>
  <si>
    <t>Fundusze Europejskie dla Świętokrzyskiego 2021-2027</t>
  </si>
  <si>
    <t>Fundusze Europejskie dla Warmii i Mazur 2021-2027</t>
  </si>
  <si>
    <t>Fundusze Europejskie dla Wielkopolski 2021-2027</t>
  </si>
  <si>
    <t>Fundusze Europejskie dla Pomorza Zachodniego 2021-2027</t>
  </si>
  <si>
    <t>Czy nabór jest nowy? (wybierz TAK/ NIE)</t>
  </si>
  <si>
    <t>Link do naboru (jeśli nie ogłoszony, to planowana data ogłoszenia)</t>
  </si>
  <si>
    <t>Czy nabór jest dla przedsiębiorców? (wybierz TAK/ NIE)</t>
  </si>
  <si>
    <t>Budżet naboru (w milionach złotych, dwa miejsca po przecinku)</t>
  </si>
  <si>
    <t>Instytucja organizująca nabór (pełna nazwa)</t>
  </si>
  <si>
    <t>Data rozpoczęcia naboru (rrrr-mm-dd)</t>
  </si>
  <si>
    <t>Data zakończenia naboru (rrrr-mm-dd)</t>
  </si>
  <si>
    <t>Fundusze Europejskie dla Lubelskiego 2021-2027</t>
  </si>
  <si>
    <t>TAK</t>
  </si>
  <si>
    <t>NIE</t>
  </si>
  <si>
    <t>8.6</t>
  </si>
  <si>
    <t>Wojewódzki Urząd Pracy we Wrocławiu</t>
  </si>
  <si>
    <t>Urząd Marszałkowski Województwa Podlaskiego w Białymstoku</t>
  </si>
  <si>
    <t>SUMA</t>
  </si>
  <si>
    <t>09.02</t>
  </si>
  <si>
    <t>Rozwój ZIT</t>
  </si>
  <si>
    <t>Departament Europejskiego Funduszu Społecznego</t>
  </si>
  <si>
    <t>Wojewódzki Urząd Pracy w Katowicach</t>
  </si>
  <si>
    <t>https://funduszeue.slaskie.pl/web/guest/nabory/lsi/449</t>
  </si>
  <si>
    <t>Działanie 05.04</t>
  </si>
  <si>
    <t>po zatwierdzeniu przez Zarząd</t>
  </si>
  <si>
    <t>Mazowiecka Jednostka Wdrażania Programów Unijnych</t>
  </si>
  <si>
    <t>Urząd Marszałkowski Województwa Łódzkiego</t>
  </si>
  <si>
    <t>Zarząd Województwa Wielkopolskiego</t>
  </si>
  <si>
    <t>8.1</t>
  </si>
  <si>
    <t>Rozwój zdolności uczniów poza edukacją formalną
nabór nr FEPK.08.01-IZ.00-001/24</t>
  </si>
  <si>
    <t>Integracja społeczna
nabór nr FEPK.08.06-IZ.00-001/24</t>
  </si>
  <si>
    <t>8.3</t>
  </si>
  <si>
    <t>Wsparcie jakości edukacji
nabór nr FEPK.08.03-IZ.00-001/24</t>
  </si>
  <si>
    <t>8.5</t>
  </si>
  <si>
    <t>Usługi społeczne świadczone w społeczności lokalnej
nabór nr FEPK.08.05-IZ.00-001/24</t>
  </si>
  <si>
    <t>8.4</t>
  </si>
  <si>
    <t>Wsparcie osób dorosłych w zdobywaniu kompetencji
nabór nr FEPK.08.04-IZ.00-001/24</t>
  </si>
  <si>
    <t>Urząd Marszałkowski Województwa Podkarpackiego</t>
  </si>
  <si>
    <t>https://funduszeue.podkarpackie.pl/nabory-wnioskow/8-rozwoj-zdolnosci-uczniow-poza-edukacja-formalna-nabor-nr-fepk-08-01-iz-00-001-24</t>
  </si>
  <si>
    <t xml:space="preserve">https://funduszeue.podkarpackie.pl/nabory-wnioskow/8-6-integracja-spoleczna-nabor-nr-fepk-08-06-iz-00-001-24 </t>
  </si>
  <si>
    <t>https://funduszeue.podkarpackie.pl/nabory-wnioskow/8-3-wsparcie-osob-doroslych-w-zdobywaniu-kompetencji-nabor-nr-fepk-08-03-iz-00-001-24</t>
  </si>
  <si>
    <t>https://funduszeue.podkarpackie.pl/nabory-wnioskow/8-5-uslugi-spoleczne-swiadczone-w-spolecznosci-lokalnej-nabor-nr-fepk-08-05-iz-00-001-24</t>
  </si>
  <si>
    <t>https://funduszeue.podkarpackie.pl/nabory-wnioskow/8-04-wsparcie-osob-doroslych-w-zdobywaniu-kompetencji-nabor-nr-fepk-08-04-iz-00-001-24</t>
  </si>
  <si>
    <t>Wojewódzki Urząd Pracy w Szczecinie</t>
  </si>
  <si>
    <t>Instytucja Zarządzająca Programem Regionalnym Fundusze Europejskie dla Kujaw i Pomorza 2021-2027</t>
  </si>
  <si>
    <t>Usługi zdrowotne</t>
  </si>
  <si>
    <t>2.12</t>
  </si>
  <si>
    <t>Zintegrowana terytorialnie ochrona przyrody</t>
  </si>
  <si>
    <t>4.4</t>
  </si>
  <si>
    <t>Zintegrowane terytorialnie inwestycje społeczne</t>
  </si>
  <si>
    <t>https://funduszeuepodlaskie.pl/nabory-wnioskow-parki-bioroznorodnosci-w-bof-1-26/</t>
  </si>
  <si>
    <t>https://funduszeuepodlaskie.pl/nabory-wnioskow-poprawa-dostepnosci-architektonicznej-na-terenie-bof-1-26/</t>
  </si>
  <si>
    <t>Członkowie Stowarzyszenia Białostockiego Obszaru Funkcjonalnego, tj.: Miasto Białystok, Gmina Choroszcz, Gmina Czarna Białostocka, Gmina Dobrzyniewo Duże, Gmina Grabówka, Gmina Juchnowiec Kościelny, Gmina Łapy, Gmina Supraśl, Gmina Turośń Kościelna, Gmina Wasilków, Gmina Zabłudów</t>
  </si>
  <si>
    <t>2.3</t>
  </si>
  <si>
    <t>Zintegrowana terytorialnie efektywność energetyczna</t>
  </si>
  <si>
    <t>5.4</t>
  </si>
  <si>
    <t>Lokalna kultura i turystyka</t>
  </si>
  <si>
    <t>https://funduszeuepodlaskie.pl/nabory-wnioskow-modernizacja-energetyczna-obiektow-uzytecznosci-publicznej-w-mof-miasta-lomzy-1-26/</t>
  </si>
  <si>
    <t>Członkowie Miejskiego Obszaru Funkcjonalnego Miasta Łomży, tj. : Gmina Łomża, Miasto Łomża, Gmina Nowogród, Gmina Piątnica.</t>
  </si>
  <si>
    <t>FEDS.07.07</t>
  </si>
  <si>
    <t>FEDS.07.07 
Rozwój usług społecznych 
i zdrowotnych</t>
  </si>
  <si>
    <t>Lubelska Agencja Wspierania Przedsiębiorczości w Lublinie</t>
  </si>
  <si>
    <t>Dolnośląska Instytucja Pośrednicząca</t>
  </si>
  <si>
    <t>suma</t>
  </si>
  <si>
    <t>Urząd Marszałkowski Województwa Małopolskiego, Departament Funduszy Europejskich</t>
  </si>
  <si>
    <t>5.19</t>
  </si>
  <si>
    <t>5.19 Regionalne ścieżki rowerowe VeloMałopolska, typ A. Regionalne ścieżki rowerowe VeloMałopolska</t>
  </si>
  <si>
    <t>https://www.fundusze.malopolska.pl/nabory/13639-dzialanie-519-regionalne-sciezki-rowerowe-velomalopolska-typ-projektu</t>
  </si>
  <si>
    <t>Działanie 04.01</t>
  </si>
  <si>
    <t xml:space="preserve"> Infrastruktura drogowa</t>
  </si>
  <si>
    <t>https://funduszeueswietokrzyskie.pl/nabory?szukaj=&amp;dzialanie%5B%5D=4.1&amp;termin_od=&amp;termin_do=&amp;sort=najnowsze</t>
  </si>
  <si>
    <t>Działanie 09.06</t>
  </si>
  <si>
    <t>Podnoszenie potencjału partnerów społecznych 
i organizacji społeczeństwa obywatelskiego</t>
  </si>
  <si>
    <t>FEPZ.06.13</t>
  </si>
  <si>
    <t>Aktywna integracja w regionie</t>
  </si>
  <si>
    <t>Podmiotami uprawnionymi do ubiegania się o dofinansowanie w ramach przedmiotowego naboru są członkowie Miejskiego Obszaru Funkcjonalnego Miasta Łomży</t>
  </si>
  <si>
    <t>https://funduszeuepodlaskie.pl/nabory-wnioskow-inwestycje-w-infrastrukture-spoleczna-zwiazana-z-organizacja-uslug-spolecznych-2-26/</t>
  </si>
  <si>
    <t>Infrastruktura w turystyce i kulturze</t>
  </si>
  <si>
    <t>Jedynym wnioskodawcą uprawnionym do aplikowania o środki w ramach przedmiotowego konkursu jest Województwo Małopolskie. Pozostałe  podmioty mogą występować jedynie jako partnerzy w projekcie.</t>
  </si>
  <si>
    <t>06.13</t>
  </si>
  <si>
    <t>brak</t>
  </si>
  <si>
    <t xml:space="preserve">Działanie 01.02 </t>
  </si>
  <si>
    <t>Wsparcie działalności przedsiębiorstw w zakresie B+R</t>
  </si>
  <si>
    <t>Urząd Marszałkowski Województa Świętokrzyskiego</t>
  </si>
  <si>
    <t>Działanie 08.05</t>
  </si>
  <si>
    <t xml:space="preserve">Wsparcie edukacji osób dorosłych </t>
  </si>
  <si>
    <t>zmiana terminów rozpoczęcia i zakończenia naboru</t>
  </si>
  <si>
    <t>Wsparcie przemysłu obronnego</t>
  </si>
  <si>
    <t>Działanie 13.02</t>
  </si>
  <si>
    <t>Działanie 15.01</t>
  </si>
  <si>
    <t>Infrastruktura lotniskowa</t>
  </si>
  <si>
    <t>1.6</t>
  </si>
  <si>
    <t>2.7</t>
  </si>
  <si>
    <t>2.19</t>
  </si>
  <si>
    <t>3.2</t>
  </si>
  <si>
    <t>6.14</t>
  </si>
  <si>
    <t xml:space="preserve">Usługi społeczne i zdrowotne </t>
  </si>
  <si>
    <t>15.01</t>
  </si>
  <si>
    <t>Wzmocnienie bezpieczeństwa i odporności regionalnej Wielkopolski</t>
  </si>
  <si>
    <t xml:space="preserve">Nabór nie będzie dotyczył następujących podtypów projektów: • 1g w zakresie budowy, rozbudowy, modernizacji oraz wyposażenia podmiotów opieki ambulatoryjnej i rehabilitacji w zakresie projektów wpisanych do Kontraktu Programowego • 1h (budowa, rozbudowa, modernizacja oraz wyposażenie bud.uż.publ. mogących pełnić funkcję miejsc doraźnego schron./pkt ewakuacji w zakresie proj. wpisanych do Kontraktu Prog) • 2a (projekty służące rozwojowi linii kolejowych) • 2c (inwestycje w drogi wojewódzkie) • 2d (inwestycje w punkty zasilania pojazdów) • 2f (zakup i/lub modernizacja taboru kolejowego) • 2g (rozbudowa i wyposażenie inf. Do obsługi taboru) • 2i (rozwój regionalnych lotnisk oraz subregionalnych lądowisk i infrastruktury na tych lotniskach lub w jej pobliżu) W ramach naboru ze wsparcia wykluczone są NZOZy oraz POZ. W ramach naboru nie wspiera się działań w zakresie e-zdrowia. W naborze przewiduje się realizację projektów niepodlegających wsparciu w ramach pomocy publicznej z zastrzeżeniem wsparcia udzielanego w obszarze transportu zgodnie z Rozporządzeniem nr 1370/2007. Szczegółowy katalog beneficjentów zostanie wskazany w Regulaminie wyboru projektów. </t>
  </si>
  <si>
    <t>Wsparcie odpornej infrastruktury ochrony zdrowia</t>
  </si>
  <si>
    <t>Infrastruktura usług i integracji społecznej</t>
  </si>
  <si>
    <t>7.6</t>
  </si>
  <si>
    <t>2.8</t>
  </si>
  <si>
    <t xml:space="preserve">UMWW-M Departament Europejski Fundusz Rozwoju Regionalnego </t>
  </si>
  <si>
    <t>proj. strategiczny, z bocianem przez EGO</t>
  </si>
  <si>
    <t>https://funduszeeuropejskie.warmia.mazury.pl/nabory/312</t>
  </si>
  <si>
    <t>Szlaki turystyczne</t>
  </si>
  <si>
    <t xml:space="preserve">FEWM.11.03-IZ.00-003/26 </t>
  </si>
  <si>
    <t>Działanie 02.01</t>
  </si>
  <si>
    <t>Efektywność energetyczna - dotacje</t>
  </si>
  <si>
    <t xml:space="preserve">Instytucja Zarządzająca programem Fundusze Europejskie dla Świętokrzyskiego 2021-2027,  Departament Europejskiego Funduszu Rozwoju Regionalnego (DWEFRR) </t>
  </si>
  <si>
    <t>https://funduszeueswietokrzyskie.pl/nabory/ogloszenie-naboru-nr-fesw-02-01-iz-00-002-25-efektywnosc-energetyczna-dotacje</t>
  </si>
  <si>
    <t xml:space="preserve">Zakres projektu musi wynikać z aktualnego świadectwa charakterystyki energetycznej oraz z opracowanego dla każdego z budynków oddzielnie audytu energetycznego, sporządzonego nie wcześniej niż dwa lata przed dniem ogłoszenia naboru. </t>
  </si>
  <si>
    <t>https://funduszeueswietokrzyskie.pl/nabory/ogloszenie-naboru-nr-fesw-02-01-iz-00-003-25-efektywnosc-energetyczna-dotacje</t>
  </si>
  <si>
    <t xml:space="preserve">Możliwość objęcia projektem poprawy efektywności energetycznej mieszkalnych budynków komunalnych (wielorodzinnych budynków mieszkalnych stanowiących w 100% mienie komunalne). Zakres projektu musi wynikać z aktualnego świadectwa charakterystyki energetycznej oraz z opracowanego dla każdego z budynków oddzielnie audytu energetycznego, sporządzonego nie wcześniej niż dwa lata przed dniem ogłoszenia naboru. </t>
  </si>
  <si>
    <t>Działanie 02.05</t>
  </si>
  <si>
    <t>Gospodarowanie zasobami wody i przeciwdziałanie klęskom żywiołowym</t>
  </si>
  <si>
    <t xml:space="preserve">Zarząd Województwa Świętokrzyskiego z siedzibą al. IX Wieków Kielc 3; 25-516 Kielce </t>
  </si>
  <si>
    <t>https://funduszeueswietokrzyskie.pl/nabory?szukaj=&amp;dzialanie%5B%5D=2.5&amp;termin_od=&amp;termin_do=&amp;sort=najnowsze</t>
  </si>
  <si>
    <t>Mała retencja</t>
  </si>
  <si>
    <t>Działanie 02.07</t>
  </si>
  <si>
    <t>Gospodarowanie odpadami - dotacje</t>
  </si>
  <si>
    <t>https://funduszeueswietokrzyskie.pl/nabory/ogloszenie-naboru-nr-fesw-02-07-iz-00-001-25-gospodarowanie-odpadami-dotacje</t>
  </si>
  <si>
    <t>Wsparcie dla zakładów przetwarzania odpadów komunalnych</t>
  </si>
  <si>
    <t>Działanie 04.02</t>
  </si>
  <si>
    <t>Rozwój transportu zbiorowego i poprawa bezpieczeństwa ruchu</t>
  </si>
  <si>
    <t>jeszcze nie ogłoszony</t>
  </si>
  <si>
    <t>Zarząd Województwa Świętokrzyskiego</t>
  </si>
  <si>
    <t>https://funduszeueswietokrzyskie.pl/nabory/ogloszenie-naboru-nr-fesw-05-04-iz-00-001-25-infrastruktura-w-turystyce-i-kulturze</t>
  </si>
  <si>
    <t>Działanie 09.04</t>
  </si>
  <si>
    <t xml:space="preserve">Zwiększenie dostępności usług społecznych i zdrowotnych </t>
  </si>
  <si>
    <t>Urząd Marszałkowski Województa Świętokrzyskiego - Departament Wdrażania Europejskiego Funduszu Społecznego</t>
  </si>
  <si>
    <t>Infrastruktura B+R</t>
  </si>
  <si>
    <t>Wsparcie prac B+R</t>
  </si>
  <si>
    <t>Działanie 01.05</t>
  </si>
  <si>
    <t xml:space="preserve"> Zwiększenie potencjału MŚP i rozwój regionalnego ekosystemu innowacji</t>
  </si>
  <si>
    <t>Vouchery dla MŚP</t>
  </si>
  <si>
    <t>Wsparcie dla konsorcjów</t>
  </si>
  <si>
    <t>Działanie 05.03</t>
  </si>
  <si>
    <t>Infrastruktura zdrowotna</t>
  </si>
  <si>
    <t>https://funduszeueswietokrzyskie.pl/nabory/ogloszenie-naboru-nr-fesw-05-03-iz-00-002-26-infrastruktura-zdrowotna</t>
  </si>
  <si>
    <t>Wsparcie Podstawowej Opieki Zdrowotnej, w tym w zakresie wdrażania standardu dostępności</t>
  </si>
  <si>
    <t>Działanie 09.01</t>
  </si>
  <si>
    <t xml:space="preserve">Aktywna integracja społeczna i zawodowa </t>
  </si>
  <si>
    <t>po zatwierdzeniu przez Zarząd, 30.07.2026</t>
  </si>
  <si>
    <t xml:space="preserve">nabór dedykowany KIS, CIS. </t>
  </si>
  <si>
    <t xml:space="preserve">Działanie 13.01 </t>
  </si>
  <si>
    <t>Wsparcie działalność B+R przedsiębiorstw w celu wzmocnienia zdolności obronnych</t>
  </si>
  <si>
    <t>Działanie 13.03</t>
  </si>
  <si>
    <t>Infrastruktura badawcza w publicznych ośrodkach naukowych</t>
  </si>
  <si>
    <t>nabór niekonkurencyjny</t>
  </si>
  <si>
    <t>Działanie 14.01</t>
  </si>
  <si>
    <t>Wzmocnienie lokalnych systemów dostępu do wody</t>
  </si>
  <si>
    <t>10.03</t>
  </si>
  <si>
    <t xml:space="preserve">Wsparcie MŚP na rzecz transformacji </t>
  </si>
  <si>
    <t>Śląskie Centrum Przedsiębiorczości</t>
  </si>
  <si>
    <t>https://funduszeue.slaskie.pl/web/guest/nabory/lsi/556</t>
  </si>
  <si>
    <t>https://funduszeue.wielkopolskie.pl/nabory/dzialanie-613-uslugi-spoleczne-i-zdrowotne-0</t>
  </si>
  <si>
    <t>https://funduszeue.wielkopolskie.pl/nabory/dzialanie-151-wzmocnienie-bezpieczenstwa-i-odpornosci-regionalnej-wielkopolski-1</t>
  </si>
  <si>
    <t>Gospodarka wodno-ściekowa</t>
  </si>
  <si>
    <t>STEP dla rozwoju biotechnologii</t>
  </si>
  <si>
    <t>FEMA.07.05-IP.01-119/26</t>
  </si>
  <si>
    <t xml:space="preserve">Edukacja osób dorosłych poza PSF </t>
  </si>
  <si>
    <t>FEMA.07.05-IP.01-120/26</t>
  </si>
  <si>
    <t>FEMA.08.02-IP.01-113/26</t>
  </si>
  <si>
    <t>Ekonomia społeczna</t>
  </si>
  <si>
    <t>FEMA.08.02-IP.01-114/26</t>
  </si>
  <si>
    <t>FEMA.08.06-IP.01-121/26</t>
  </si>
  <si>
    <t>Usługi społeczne na rzecz rodzin</t>
  </si>
  <si>
    <t>FEMA.08.06-IP.01-122/26</t>
  </si>
  <si>
    <t>3.6</t>
  </si>
  <si>
    <t>Gospodarka odpadami w sektorze publicznym</t>
  </si>
  <si>
    <t>6.3</t>
  </si>
  <si>
    <t>Publiczny autobusowy transport zbiorowy</t>
  </si>
  <si>
    <t>Planowany termin ogłoszenia naboru: 16.07.2026</t>
  </si>
  <si>
    <t>https://funduszeue.lubelskie.pl/efrr/nabory/7.6-infrastruktura-uslug-i-integracji-spolecznej/dzialanie-7.6-infrastruktura-uslug-i-integracji-spolecznej-typ-projektu-1-a-e-2-felu.07.06-iz.00-001-26/</t>
  </si>
  <si>
    <t>8.2</t>
  </si>
  <si>
    <t>Nabór w zakresie standardów dostępności dla AOS.
Ogłoszenie naboru uzależnione będzie od jego uzgodnienia na formum Komitetu Sterującego do spraw koordynacji wsparcia w sektorze zdrowia.</t>
  </si>
  <si>
    <t>9.5</t>
  </si>
  <si>
    <t>Ochrona środowiska pracy</t>
  </si>
  <si>
    <t>Nabór dot. realizacji programu profilaktycznego w obszarze rehabilitacji chorób układu nerwowego.
Ogłoszenie naboru uzależnione będzie od jego uzgodnienia na forum Komitetu Sterującego ds. koordynacji wsparcia w sektorze zdrowia.</t>
  </si>
  <si>
    <t>11.1</t>
  </si>
  <si>
    <t>Rewitalizacja zdegradowanych obszarów miejskich</t>
  </si>
  <si>
    <t>Wsparcie przedsiębiorstw w sektorze obronnym i bezpieczeństwa</t>
  </si>
  <si>
    <t>15.1</t>
  </si>
  <si>
    <t>Bezpieczna i odporna infrastruktura wodno-kanalizacyjna</t>
  </si>
  <si>
    <t xml:space="preserve"> 16.1</t>
  </si>
  <si>
    <t>17.1</t>
  </si>
  <si>
    <t xml:space="preserve">Aktywizacja zawodowa w zakresie obronności i bezpieczeństwa </t>
  </si>
  <si>
    <t>Wojewódzki Urząd Pracy w Lublinie</t>
  </si>
  <si>
    <t>17.2</t>
  </si>
  <si>
    <t>Adaptacyjność pracowników do zmian na potrzeby przemysłu obronnego i bezpieczeństwa</t>
  </si>
  <si>
    <t>Planowany termin ogłoszenia naboru: 22.07.2026</t>
  </si>
  <si>
    <t>17.5</t>
  </si>
  <si>
    <t>Edukacja osób dorosłych w obszarze obronności i bezpieczeństwa</t>
  </si>
  <si>
    <t>https://funduszeuepodlaskie.pl/funduszeuepodlaskie-pl-nabory-wnioskow-wsparcie-spoleczne-i-mieszkaniowe-1/</t>
  </si>
  <si>
    <t>Wzrost dostępności usług społecznych</t>
  </si>
  <si>
    <t>FEWM.07.06-IZ.00-001/26</t>
  </si>
  <si>
    <t xml:space="preserve"> Adaptacja do zmian</t>
  </si>
  <si>
    <t>UMWW-M Departament Europejski Fundusz Społeczny</t>
  </si>
  <si>
    <t>https://funduszeeuropejskie.warmia.mazury.pl/nabory/328</t>
  </si>
  <si>
    <t>FEWM.08.01-IZ.00-001/26</t>
  </si>
  <si>
    <t xml:space="preserve"> Infrastruktura społeczna</t>
  </si>
  <si>
    <t>https://funduszeuedolnoslaskie.pl/nabory/14090-nabor-konkurencyjny-nr-feds0707-ip02-49126-rozwoj-uslug-swiadczonych-w-spolecznosci</t>
  </si>
  <si>
    <t>FELD.08.04</t>
  </si>
  <si>
    <t>https://funduszeue.lodzkie.pl/nabory/dzialanie-feld0804-zdrowy-pracownik-4</t>
  </si>
  <si>
    <t>2026-06</t>
  </si>
  <si>
    <t>2026-07</t>
  </si>
  <si>
    <t>FEPZ.02.02</t>
  </si>
  <si>
    <t>Innowacje w efektywności energetycznej</t>
  </si>
  <si>
    <t>2026-10</t>
  </si>
  <si>
    <t>Urząd Marszałkowski Województwa Zachodniopomorskiego</t>
  </si>
  <si>
    <t>Data naboru: 2026-06-30</t>
  </si>
  <si>
    <t>Typy projektów:
Działania wspierające zwiększenie efektywności energetycznej
Wnioskodawcy ogólni:
Partnerstwa, Przedsiębiorstwa, Przedsiębiorstwa realizujące cele publiczne, Administracja publiczna, Instytucje nauki i edukacji
Uprawnieni wnioskodawcy: Przedsiębiorstwa i Jednostki Samorządu Terytorialnego w porozumieniu z Jednostkami naukowymi i badawczymi</t>
  </si>
  <si>
    <t>FEPZ.02.11</t>
  </si>
  <si>
    <t>Innowacje w OZE</t>
  </si>
  <si>
    <t>Typy projektów:
Działania wspierające zwiększenie wykorzystania OZE
Wnioskodawcy ogólni:
Partnerstwa, Przedsiębiorstwa, Przedsiębiorstwa realizujące cele publiczne, Administracja publiczna, Instytucje nauki i edukacji
Uprawnieni wnioskodawcy: Przedsiębiorstwa i Jednostki Samorządu Terytorialnego w porozumieniu z Jednostkami naukowymi i badawczymi</t>
  </si>
  <si>
    <t>2026-09</t>
  </si>
  <si>
    <t>Data naboru: 2026-07</t>
  </si>
  <si>
    <t xml:space="preserve">Typy projektów:
2. Tworzenie podmiotów reintegracyjnych tj. centrów integracji społecznej i klubów integracji społecznej oraz warsztatów terapii zajęciowej i zakładów aktywności zawodowej oraz wsparcie działalności istniejących podmiotów reintegracyjnych.
Wnioskodawcy ogólni:
1. Administracja publiczna, 
2. Instytucje nauki i edukacji, 
3. Organizacje społeczne i związki wyznaniowe,
4. Przedsiębiorstwa realizujące cele publiczne,
5. Służby publiczne,
6. Przedsiębiorstwa.
Uprawnieni wnioskodawcy: jednostki samorządu terytorialnego i ich jednostki organizacyjne, związki, porozumienia i stowarzyszenia JST; Podmioty Ekonomii Społecznej zajmujące się aktywizacją społeczno-zawodową osób i rodzin zagrożonych ubóstwem lub wykluczeniem społecznym; podmioty integracji społecznej (w tym: centra integracji społecznej, kluby integracji społecznej, zakłady aktywności zawodowej, warsztaty terapii zajęciowej); podmioty działające na rzecz aktywizacji społeczno-zawodowej, których podstawowym zadaniem nie jest działalność gospodarcza. </t>
  </si>
  <si>
    <t>6.4</t>
  </si>
  <si>
    <t>6.4 A.Kompleksowe wsparcie osób w celu poprawy sytuacji na rynku pracy</t>
  </si>
  <si>
    <t>Wojewódzki Urząd Pracy w Krakowie</t>
  </si>
  <si>
    <t>lipiec 2026</t>
  </si>
  <si>
    <t>2.9</t>
  </si>
  <si>
    <t>4.3</t>
  </si>
  <si>
    <t>https://funduszeue.kujawsko-pomorskie.pl/nabory/dzialanie-1-6-rozwoj-infrastruktury-na-rzecz-rozwoju-gospodarczego-zity-regionalne-nabor-nr-fekp-01-6-iz-00-286-26/</t>
  </si>
  <si>
    <t>https://funduszeue.kujawsko-pomorskie.pl/nabory/dzialanie-2-7-adaptacja-do-zmian-klimatu-w-miastach-zity-regionalne-nabor-nr-fekp-02-07-iz-00-287-26/</t>
  </si>
  <si>
    <t>https://funduszeue.kujawsko-pomorskie.pl/nabory/dzialanie-6-14-inwestycje-w-zakresie-dostepnosci-szkol-i-placowek-w-tym-edukacyjna-baza-sportowa-oppt-nabor-nr-fekp-06-14-iz-00-290-26/</t>
  </si>
  <si>
    <t>https://funduszeue.kujawsko-pomorskie.pl/nabory/dzialanie-3-2-rozwoj-i-usprawnienie-mobilnosci-miejskiej-i-podmiejskiej-zity-regionalne-nabor-nr-fekp-03-02-iz-00-292-26/</t>
  </si>
  <si>
    <t>https://funduszeue.kujawsko-pomorskie.pl/nabory/dzialanie-3-2-rozwoj-i-usprawnienie-mobilnosci-miejskiej-i-podmiejskiej-zity-regionalne-nabor-nr-fekp-03-02-iz-00-293-26/</t>
  </si>
  <si>
    <t>https://funduszeue.kujawsko-pomorskie.pl/nabory/dzialanie-5-4-wsparcie-rozwoju-turystyki-zity-regionalne-nabor-nr-fekp-05-04-iz-00-288-26/</t>
  </si>
  <si>
    <t>https://funduszeue.kujawsko-pomorskie.pl/nabory/dzialanie-6-15-inwestycje-w-infrastrukture-ksztalcenia-zawodowego-oppt-nabor-nr-fekp-06-15-iz-00-291-26/</t>
  </si>
  <si>
    <t>https://funduszeuedolnoslaskie.pl/nabory/14286-nabor-konkurencyjny-nr-feds0707-ip02-49926-programy-profilaktyki-chorob-bedacych</t>
  </si>
  <si>
    <t>FEDS.16.01</t>
  </si>
  <si>
    <t>FEDS.16.01 
Przystępne cenowo i zrównoważone mieszkania</t>
  </si>
  <si>
    <t>Urząd Marszałkowski Województwa Dolnośląskiego</t>
  </si>
  <si>
    <t>data ogłoszenia naboru: 27 sierpnia 2026 r.</t>
  </si>
  <si>
    <t>FEDS.18.01</t>
  </si>
  <si>
    <t>FEDS.18.01 Przystępne cenowo i zrównoważone mieszkania na obszarach górniczych</t>
  </si>
  <si>
    <t xml:space="preserve">Zdrowy pracownik </t>
  </si>
  <si>
    <t xml:space="preserve">Mikro, małe i średnie przedsiębiorstwa
Samorządy, organizacje i inne podmioty
Administracja publiczna
Przedsiębiorstwa realizujące cele publiczne
Instytucje ochrony zdrowia
Duże przedsiębiorstwa
Organizacje społeczne i związki wyznaniowe
Instytucje nauki i edukacji </t>
  </si>
  <si>
    <t>FELD.02.15</t>
  </si>
  <si>
    <t xml:space="preserve">Bioróżnorodność </t>
  </si>
  <si>
    <t>https://funduszeue.lodzkie.pl/nabory/feld0215-bioroznorodnosc</t>
  </si>
  <si>
    <t>Samorządy, organizacje i inne podmioty
Administracja publiczna
Administracja rządowa
Jednostki Samorządu Terytorialnego
Służby publiczne inne niż administracja
Lasy Państwowe, parki narodowe i krajobrazowe
Organizacje społeczne i związki wyznaniowe
Instytucje nauki i edukacji
Jednostki naukowe
Uczelnie wyższe</t>
  </si>
  <si>
    <t>FELD.01.04</t>
  </si>
  <si>
    <t xml:space="preserve">Cyfryzacja </t>
  </si>
  <si>
    <t>Centrum Obsługi Przedsiębiorcy</t>
  </si>
  <si>
    <t>https://funduszeue.lodzkie.pl/nabory/dzialanie-feld0104-cyfryzacja-2</t>
  </si>
  <si>
    <t>Instytucje kultury i sportu
Jednostki naukowe
Samorządy, organizacje i inne podmioty
Jednostki Samorządu Terytorialnego
Organizacje pozarządowe
Uczelnie wyższe</t>
  </si>
  <si>
    <t>FELD.09.06</t>
  </si>
  <si>
    <t>B+R dla transformacji</t>
  </si>
  <si>
    <t>https://funduszeue.lodzkie.pl/nabory/dzialanie-feld0906-br-dla-transformacji-0</t>
  </si>
  <si>
    <t xml:space="preserve">Duże przedsiębiorstwa </t>
  </si>
  <si>
    <t>FELD.16.01</t>
  </si>
  <si>
    <t>Dostępne mieszkalnictwo</t>
  </si>
  <si>
    <t>https://funduszeue.lodzkie.pl/nabory/dzialanie-feld1601-dostepne-mieszkalnictwo</t>
  </si>
  <si>
    <t xml:space="preserve">Samorządy, organizacje i inne podmioty
Administracja publiczna
Jednostki Samorządu Terytorialnego
Przedsiębiorstwa realizujące cele publiczne </t>
  </si>
  <si>
    <t>FELD.08.01</t>
  </si>
  <si>
    <t>Wzmocnienie równości płci</t>
  </si>
  <si>
    <t>https://funduszeue.lodzkie.pl/nabory/dzialanie-feld0801-wzmocnienie-rownosci-plci-3</t>
  </si>
  <si>
    <t>Administracja publiczna
Instytucje nauki i edukacji
Instytucje ochrony zdrowia
Instytucje wspierające biznes
Organizacje społeczne i związki wyznaniowe
Partnerzy społeczni
Przedsiębiorstwa
Przedsiębiorstwa realizujące cele publiczne
Służby publiczne</t>
  </si>
  <si>
    <t>30.09.2026*</t>
  </si>
  <si>
    <t>1.</t>
  </si>
  <si>
    <t>https://funduszeueswietokrzyskie.pl/nabory/ogloszenie-naboru-nr-fesw-01-02-iz-00-004-26-w-ramach-1-2-wsparcie-dzialalnosci-przedsiebiorstw-w-zakresie-b-r</t>
  </si>
  <si>
    <t>2.</t>
  </si>
  <si>
    <t>https://funduszeueswietokrzyskie.pl/nabory/ogloszenie-naboru-nr-fesw-01-02-iz-00-003-26-w-ramach-1-2-wsparcie-dzialalnosci-przedsiebiorstw-w-zakresie-b-r</t>
  </si>
  <si>
    <t>3.</t>
  </si>
  <si>
    <t>4.</t>
  </si>
  <si>
    <t>https://funduszeueswietokrzyskie.pl/nabory/ogloszenie-naboru-nr-fesw-01-05-iz-00-002-26-w-ramach-dzialania-1-5-zwiekszenie-potencjalu-msp-i-rozwoj-regionalnego-ekosystemu-innowacji</t>
  </si>
  <si>
    <t>5.</t>
  </si>
  <si>
    <t>6.</t>
  </si>
  <si>
    <t>7.</t>
  </si>
  <si>
    <t>https://funduszeueswietokrzyskie.pl/nabory/ogloszenie-naboru-nr-fesw-08-05-iz-00-001-26-w-ramach-dzialania-08-05-wsparcie-edukacji-osob-doroslych</t>
  </si>
  <si>
    <t>8.</t>
  </si>
  <si>
    <t>9.</t>
  </si>
  <si>
    <t>10.</t>
  </si>
  <si>
    <t>https://funduszeueswietokrzyskie.pl/nabory/ogloszenie-naboru-nr-fesw-09-06-iz-00-001-26-w-ramach-dzialania-09-06-podnoszenie-potencjalu-partnerow-spolecznych-i-organizacji-spoleczenstwa-obywatelskiego</t>
  </si>
  <si>
    <t>11.</t>
  </si>
  <si>
    <t>https://funduszeueswietokrzyskie.pl/nabory</t>
  </si>
  <si>
    <t>12.</t>
  </si>
  <si>
    <t>https://funduszeueswietokrzyskie.pl/nabory/ogloszenie-naboru-nr-fesw-13-02-iz-00-002-26-w-ramach-dzialania-13-2-wsparcie-dzialalnosci-b-r-przedsiebiorstw-w-celu-wzmocnienia-zdolnosci-obronnych</t>
  </si>
  <si>
    <t>13.</t>
  </si>
  <si>
    <t>https://funduszeueswietokrzyskie.pl/nabory/ogloszenie-naboru-nr-fesw-13-02-iz-00-001-26-w-ramach-dzialania-13-2-wsparcie-dzialalnosci-b-r-przedsiebiorstw-w-celu-wzmocnienia-zdolnosci-obronnych</t>
  </si>
  <si>
    <t>14.</t>
  </si>
  <si>
    <t>15.</t>
  </si>
  <si>
    <t>https://funduszeueswietokrzyskie.pl/nabory/ogloszenie-naboru-nr-fesw-14-01-iz-00-001-26-w-ramach-dzialania-14-1-wzmocnienie-lokalnych-systemow-dostepu-do-wody</t>
  </si>
  <si>
    <t>16.</t>
  </si>
  <si>
    <t>Wnioskodawcy: Partnerzy społeczni, Przedsiębiorstwa, Przedsiębiorstwa realizujące cele publiczne, Służby publiczne, Organizacje społeczne i związki wyznaniowe, Instytucje wspierające biznes, Instytucje nauki i edukacji, Instytucje ochrony zdrowia, Administracja publiczna</t>
  </si>
  <si>
    <t>7.5</t>
  </si>
  <si>
    <t>Wspieranie zatrudnienia w regionie – projekty podmiotów innych niż PUP</t>
  </si>
  <si>
    <t>Wojewódzki Urząd Pracy w Białymstoku</t>
  </si>
  <si>
    <t>https://funduszeuepodlaskie.pl/nabory-wnioskow-inicjatywa-alma-wsparcie-osob-mlodych-nalezacych-do-kategorii-neet-realizowane-w-projekcie-ohp-lub-innych-projektach-001-26/</t>
  </si>
  <si>
    <t>Gospodarka wodna i ściekowa</t>
  </si>
  <si>
    <t>https://funduszeuepodlaskie.pl/nabory-wnioskow-kompleksowe-projekty-z-zakresu-gospodarki-wodno-sciekowej-1-26/</t>
  </si>
  <si>
    <t>Stowarzyszenie Lokalna Grupa Działania - Kanał Augustowski</t>
  </si>
  <si>
    <t>https://lgd-kanal.augustow.pl/aktualnosci/nabor-nr-6-2026-efrr/</t>
  </si>
  <si>
    <t>Podmioty posiadające siedzibę, oddział lub inną prawnie dozwoloną formę organizacyjną działalności podmiotu na obszarze działania Stowarzyszenia „Lokalna Grupa Działania – Kanał Augustowski” obejmującym województwo podlaskie, tj. gminy: Gmina Miasto Augustów, Gmina Augustów, Gmina Płaska.</t>
  </si>
  <si>
    <t>https://lgd-kanal.augustow.pl/aktualnosci/nabor-nr-5-2026-efrr/</t>
  </si>
  <si>
    <t>FEMA.02.05-IP.01-093/26</t>
  </si>
  <si>
    <t>https://funduszeuedlamazowsza.eu/lista_nabory/2-5-gospodarka-wodno-sciekowa-typ-projektu-zarzadzanie-efektywnymi-inteligentnymi-sieciami-wodociagowymi-nr-fema-02-05-ip-01-093-26-dla-regionu-rws-albo-rmr/</t>
  </si>
  <si>
    <t>FEMA.12.01-IP.01-092/26</t>
  </si>
  <si>
    <t>https://funduszeuedlamazowsza.eu/lista_nabory/12-1-step-dla-rozwoju-biotechnologii-typ-projektu-rozwoj-terapii-genowych-nr-fema-12-01-ip-01-092-26-dla-rws-oraz-rmr/</t>
  </si>
  <si>
    <t>https://funduszeuedlamazowsza.eu/lista_nabory/7-5-fundusze-europejskie-dla-nowoczesnej-i-dostepnej-edukacji-na-mazowszu-dzialanie-edukacja-osob-doroslych-poza-psf-nr-fema-07-05-ip-01-119-26-dla-regionu-warszawskiego-stolecznego-rws/?_gl=1*8t4y4x*_up*MQ..&amp;gclid=EAIaIQobChMIpaTP9KvZlQMVOQuiAx0YmAWUEAAYASAAEgLhcvD_BwE&amp;gbraid=0AAAAA-QbhEytSNxnQfW9D2s2MTbCzgOfC</t>
  </si>
  <si>
    <t>https://funduszeuedlamazowsza.eu/lista_nabory/7-5-fundusze-europejskie-dla-nowoczesnej-i-dostepnej-edukacji-na-mazowszu-dzialanie-edukacja-osob-doroslych-poza-psf-nr-fema-07-05-ip-01-120-26-dla-regionu-mazowieckiego-regionalnego-rmr/?_gl=1*v41kio*_up*MQ..&amp;gclid=EAIaIQobChMI-KLoqZXZlQMVomZBAh1EeiSsEAAYASAAEgJ4U_D_BwE&amp;gbraid=0AAAAA-QbhEytSNxnQfW9D2s2MTbCzgOfC</t>
  </si>
  <si>
    <t>https://funduszeuedlamazowsza.eu/lista_nabory/8-6-uslugi-spoleczne-na-rzecz-rodzin-nr-fema-08-06-ip-01-121-26-dla-regionu-warszawskiego-stolecznego-rws/?_gl=1*1blteum*_up*MQ..&amp;gclid=EAIaIQobChMI-KLoqZXZlQMVomZBAh1EeiSsEAAYASAAEgJ4U_D_BwE&amp;gbraid=0AAAAA-QbhEytSNxnQfW9D2s2MTbCzgOfC</t>
  </si>
  <si>
    <t>https://funduszeuedlamazowsza.eu/lista_nabory/8-6-uslugi-spoleczne-na-rzecz-rodzin-nr-fema-08-06-ip-01-122-26-dla-regionu-mazowieckiego-regionalnego-rmr/?_gl=1*1blteum*_up*MQ..&amp;gclid=EAIaIQobChMI-KLoqZXZlQMVomZBAh1EeiSsEAAYASAAEgJ4U_D_BwE&amp;gbraid=0AAAAA-QbhEytSNxnQfW9D2s2MTbCzgOfC</t>
  </si>
  <si>
    <t xml:space="preserve"> Lubelskie MŚP na rynkach zagranicznych</t>
  </si>
  <si>
    <t>Planowany termin ogłoszenia naboru: 13.08.2026</t>
  </si>
  <si>
    <t>Urząd Marszałkowski Województwa Lubelskiego            w Lublinie</t>
  </si>
  <si>
    <t>https://funduszeue.lubelskie.pl/efrr/nabory/3.6-gospodarka-odpadami-w-sektorze-publicznym/dzialanie-3.6-gospodarka-odpadami-w-sektorze-publicznym-typ-projektu-1-3-4-felu.03.06-iz.00-001-26/</t>
  </si>
  <si>
    <t>https://funduszeue.lubelskie.pl/efs/nabory/8.2-ekonomia-spoleczna/8.2-ekonomia-spoleczna-nr-felu.08.02-iz.00-002-26/</t>
  </si>
  <si>
    <t>https://funduszeue.lubelskie.pl/efs/nabory/8.6-uslugi-zdrowotne/8.6-uslugi-zdrowotne-felu.08.06-iz.00-005-26/</t>
  </si>
  <si>
    <t xml:space="preserve">Nabór dotyczyćrealizacji Regionalnego Programu Zdrowotnego w zakresie chorób układu krążenia.
Ogłoszenie naboru uzależnione będzie od jego uzgodnienia na forum Komitetu Sterującego ds. koordynacji wsparcia w sektorze zdrowia. </t>
  </si>
  <si>
    <t>https://funduszeue.lubelskie.pl/efs/nabory/9.5-ochrona-srodowiska-pracy/9.5-ochrona-srodowiska-pracy-felu.09.05-iz.00-002-26/</t>
  </si>
  <si>
    <t>12.1</t>
  </si>
  <si>
    <t>Wsparcie wdrażania Funduszy Europejskich dla Lubelskiego 2021-2027 w ramach EFS+</t>
  </si>
  <si>
    <t>Planowany termin ogłoszenia naboru: 17.08.2026</t>
  </si>
  <si>
    <t>13.1</t>
  </si>
  <si>
    <t>Wsparcie wdrażania Funduszy Europejskich dla Lubelskiego 2021-2027 w ramach EFRR</t>
  </si>
  <si>
    <t>14.1</t>
  </si>
  <si>
    <t>https://funduszeue.lubelskie.pl/lawp/nabory/14.1-wsparcie-przedsiebiorstw-w-sektorze-obronnym-i-bezpieczenstwa/14.1-wsparcie-przedsiebiorstw-w-sektorze-obronnym-i-bezpieczenstwa-felu.14.01-ip.01-001-26/</t>
  </si>
  <si>
    <t>https://funduszeue.lubelskie.pl/efrr/nabory/15.1-bezpieczna-i-odporna-infrastruktura-wodno-kanalizacyjna/dzialanie-15.1-bezpieczna-i-odporna-infrastruktura-wodno-kanalizacyjna-typ-projektu-1-2-3-felu.15.01-iz.00-001-26/</t>
  </si>
  <si>
    <t>https://funduszeue.lubelskie.pl/efrr/nabory/16.1-wsparcie-odpornej-infrastruktury-ochrony-zdrowia/dzialanie-16.1-wsparcie-odpornej-infrastruktury-ochrony-zdrowia-typ-projektu-1-2-felu.16.01-iz.00-003-26/</t>
  </si>
  <si>
    <t>https://funduszeue.lubelskie.pl/wup/nabory/17.1-aktywizacja-zawodowa-w-zakresie-obronnosci-i-bezpieczenstwa/dzialanie-17.1-aktywizacja-zawodowa-w-zakresie-obronnosci-i-bezpieczenstwa-typ-projektu-nr-1/</t>
  </si>
  <si>
    <t>.</t>
  </si>
  <si>
    <t>17.</t>
  </si>
  <si>
    <t>17.3</t>
  </si>
  <si>
    <t>Obronność i bezpieczeństwo na rynku pracy</t>
  </si>
  <si>
    <t>Planowany termin ogłoszenia naboru: 20.08.2026</t>
  </si>
  <si>
    <t>18.</t>
  </si>
  <si>
    <t>17.4</t>
  </si>
  <si>
    <t>Edukacja na rzecz obronności i bezpieczeństwa</t>
  </si>
  <si>
    <t>19.</t>
  </si>
  <si>
    <t>https://funduszeue.lubelskie.pl/efs/nabory/17.5-edukacja-osob-doroslych-w-obszarze-obronnosci-i-bezpieczenstwa/felu.17.05-iz.00-001-26/</t>
  </si>
  <si>
    <t>20.</t>
  </si>
  <si>
    <t>18.1</t>
  </si>
  <si>
    <t>Aktywizacja zawodowa w sektorach związanych z dekarbonizacją</t>
  </si>
  <si>
    <t>Planowany termin ogłoszenia naboru: 21.08.2026</t>
  </si>
  <si>
    <t>21.</t>
  </si>
  <si>
    <t>18.2</t>
  </si>
  <si>
    <t>Rynek pracy na rzecz dekarbonizacji</t>
  </si>
  <si>
    <t>06.14</t>
  </si>
  <si>
    <t>Usługi społeczne i zdrowotne w ramach ZIT</t>
  </si>
  <si>
    <t>Projekty realizowane w oparciu o listę projektów Strategii ZIT MOF Piły posiadającej pozytywną opinię Instytucji Zarządzającej FEW.</t>
  </si>
  <si>
    <t>10.01</t>
  </si>
  <si>
    <t>Rynek pracy, kształcenie i aktywne społeczeństwo wspierające transformację gospodarki</t>
  </si>
  <si>
    <t xml:space="preserve">5.2 </t>
  </si>
  <si>
    <t>Włączenie społeczne - typ projektu II 
Nr naboru FEPK.05.02-IZ.00-003/26</t>
  </si>
  <si>
    <t>https://funduszeue.podkarpackie.pl/nabory-wnioskow/5-2-wlaczenie-spoleczne-typ-prjektu-ii-nr-naboru-fepk-05-02-iz-00-003-26</t>
  </si>
  <si>
    <t>Inwestycje dla bezpieczeństwa i obrony, typ projektu Wsparcie działalności badawczo - rozwojowej (B+R) oraz testowej w obszarach istotnych dla obronności i bezpieczeństwa  
nr naboru FEPK.11.01-IZ.00-002/26</t>
  </si>
  <si>
    <t>https://funduszeue.podkarpackie.pl/nabory-wnioskow/11-1-inwestycje-dla-bezpieczenstwa-i-obrony-typ-projektu-wsparcie-dzialalnosci-badawczo-rozwojowej-b-r-oraz-testowej-w-obszarach-istotnych-dla-obronnosci-i-bezpieczenstwa-nr-naboru-fepk-11-01-iz-00-002-26</t>
  </si>
  <si>
    <t xml:space="preserve">2.1 </t>
  </si>
  <si>
    <t>Poprawa jakości powietrza – dotacja, 
nr naboru FEPK.02.01-IZ.00-004/26</t>
  </si>
  <si>
    <t>https://funduszeue.podkarpackie.pl/nabory-wnioskow/2-1-poprawa-jakosci-powietrza-dotacja-nr-naboru-fepk-02-01-iz-00-004-26</t>
  </si>
  <si>
    <t>Suma</t>
  </si>
  <si>
    <t>05.14</t>
  </si>
  <si>
    <t>Usługi rozwojowe dla kadr administracji samorządowej</t>
  </si>
  <si>
    <t>5.7</t>
  </si>
  <si>
    <t xml:space="preserve"> Odnowa przestrzeni publicznych ZITy regionalne</t>
  </si>
  <si>
    <t>https://funduszeue.kujawsko-pomorskie.pl/nabory/dzialanie-5-7-odnowa-przestrzeni-publicznych-zity-regionalne-nabor-nr-fekp-05-07-iz-00-264-26/</t>
  </si>
  <si>
    <t>5.13</t>
  </si>
  <si>
    <t xml:space="preserve"> Wsparcie rozwoju turystyki OPPT</t>
  </si>
  <si>
    <t>https://funduszeue.kujawsko-pomorskie.pl/nabory/dzialanie-5-13-wsparcie-rozwoju-turystyki-oppt-nabor-nr-fekp-05-13-iz-00-277-26/</t>
  </si>
  <si>
    <t>2.20</t>
  </si>
  <si>
    <t xml:space="preserve"> Efektywne gospodarowanie wodą do spożycia i poprawa jej jakości OPPT</t>
  </si>
  <si>
    <t>https://funduszeue.kujawsko-pomorskie.pl/nabory/dzialanie-2-20-efektywne-gospodarowanie-woda-do-spozycia-i-poprawa-jej-jakosci-oppt-nabor-nr-fekp-02-20-iz-00-280-26/</t>
  </si>
  <si>
    <t>5.12</t>
  </si>
  <si>
    <t>Wsparcie instytucji kultury OPPT</t>
  </si>
  <si>
    <t>https://funduszeue.kujawsko-pomorskie.pl/nabory/dzialanie-5-12-wsparcie-instytucji-kultury-oppt-nabor-nr-fekp-05-12-iz-00-283-26/</t>
  </si>
  <si>
    <t xml:space="preserve">2.11 </t>
  </si>
  <si>
    <t>Efektywne gospodarowanie wodą do spożycia i poprawa jej jakości ZITy regionalne</t>
  </si>
  <si>
    <t>https://funduszeue.kujawsko-pomorskie.pl/nabory/dzialanie-2-11-efektywne-gospodarowanie-woda-do-spozycia-i-poprawa-jej-jakosci-zity-regionalne-nabor-nr-fekp-02-11-iz-00-284-26/</t>
  </si>
  <si>
    <t xml:space="preserve"> Rozwój infrastruktury na rzecz rozwoju gospodarczego ZITy regionalne </t>
  </si>
  <si>
    <t xml:space="preserve">2.7 </t>
  </si>
  <si>
    <t>Adaptacja do zmian klimatu w miastach ZITy regionalne</t>
  </si>
  <si>
    <t xml:space="preserve"> Wsparcie rozwoju turystyki ZITy regionalne</t>
  </si>
  <si>
    <t xml:space="preserve"> Adaptacja do zmian klimatu w miastach OPPT</t>
  </si>
  <si>
    <t>https://funduszeue.kujawsko-pomorskie.pl/nabory/dzialanie-2-19-adaptacja-do-zmian-klimatu-w-miastach-oppt-nabor-nr-fekp-02-19-iz-00-289-26/</t>
  </si>
  <si>
    <t xml:space="preserve"> Inwestycje w zakresie dostępności szkół i placówek, w tym edukacyjna baza sportowa OPPT</t>
  </si>
  <si>
    <t xml:space="preserve">6.15 </t>
  </si>
  <si>
    <t xml:space="preserve"> Inwestycje w infrastrukturę kształcenia zawodowego OPPT</t>
  </si>
  <si>
    <t xml:space="preserve">3.2 </t>
  </si>
  <si>
    <t>Rozwój i usprawnienie mobilności miejskiej i podmiejskiej ZITy regionalne</t>
  </si>
  <si>
    <t xml:space="preserve"> Rozwój i usprawnienie mobilności miejskiej i podmiejskiej ZITy regionalne</t>
  </si>
  <si>
    <t>3.3</t>
  </si>
  <si>
    <t xml:space="preserve"> Rozwój i usprawnienie mobilności miejskiej i podmiejskiej OPPT</t>
  </si>
  <si>
    <t>https://funduszeue.kujawsko-pomorskie.pl/nabory/dzialanie-3-3-rozwoj-i-usprawnienie-mobilnosci-miejskiej-i-podmiejskiej-oppt-nabor-nr-fekp-03-03-iz-00-294-26/</t>
  </si>
  <si>
    <t>https://funduszeue.kujawsko-pomorskie.pl/nabory/dzialanie-4-3-infrastruktura-drogowa-nabor-nr-fekp-04-03-iz-00-296-25/</t>
  </si>
  <si>
    <t xml:space="preserve">  Wsparcie służb ratowniczych</t>
  </si>
  <si>
    <t>https://funduszeue.kujawsko-pomorskie.pl/nabory/dzialanie-2-8-wsparcie-sluzb-ratowniczych-nabor-nr-fekp-02-08-iz-00-297-26/</t>
  </si>
  <si>
    <t xml:space="preserve"> Mała retencja i adaptacja do zmian klimatu w regionie</t>
  </si>
  <si>
    <t>https://funduszeue.kujawsko-pomorskie.pl/nabory/dzialanie-2-9-mala-retencja-i-adaptacja-do-zmian-klimatu-w-regionie-nabor-nr-fekp-02-09-iz-00-298-26/</t>
  </si>
  <si>
    <t xml:space="preserve">6.11 </t>
  </si>
  <si>
    <t>Restauracja i adaptacja obiektów dziedzictwa kulturowego i naturalnego</t>
  </si>
  <si>
    <t>https://funduszeue.kujawsko-pomorskie.pl/nabory/dzialanie-6-11-restauracja-i-adaptacja-obiektow-dziedzictwa-kulturowego-i-naturalnego-nabor-nr-fekp-06-11-iz-00-299-26/</t>
  </si>
  <si>
    <t xml:space="preserve"> WSPARCIE INFRASTRUKTURY KANALIZACYJNEJ ORAZ OCZYSZCZANIA ŚCIEKÓW KOMUNALNYCH</t>
  </si>
  <si>
    <t xml:space="preserve">13.2 </t>
  </si>
  <si>
    <t>WSPARCIE SYSTEMÓW EWAKUACJI W OBSZARZE TRANSPORTU</t>
  </si>
  <si>
    <t>8.24</t>
  </si>
  <si>
    <t>USŁUGI SPOŁECZNE I ZDROWOTNE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</si>
</sst>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yyyy/mm/dd;@"/>
    <numFmt numFmtId="165" formatCode="yyyy\-mm\-dd;@"/>
    <numFmt numFmtId="166" formatCode="_-* #,##0.00\ _z_ł_-;\-* #,##0.00\ _z_ł_-;_-* &quot;-&quot;??\ _z_ł_-;_-@_-"/>
    <numFmt numFmtId="167" formatCode="#,##0.00,,&quot; &quot;"/>
    <numFmt numFmtId="168" formatCode="0.0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rgb="FF333333"/>
      <name val="Arial"/>
      <family val="2"/>
      <charset val="238"/>
    </font>
    <font>
      <u/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2"/>
      <name val="Calibri"/>
      <family val="2"/>
      <scheme val="minor"/>
    </font>
    <font>
      <sz val="11"/>
      <name val="Arial"/>
      <family val="2"/>
    </font>
    <font>
      <b/>
      <sz val="12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1"/>
      <color rgb="FF242424"/>
      <name val="Aptos Narrow"/>
      <family val="2"/>
    </font>
    <font>
      <u/>
      <sz val="11"/>
      <color theme="10"/>
      <name val="Calibri"/>
      <family val="2"/>
      <charset val="238"/>
    </font>
    <font>
      <sz val="12"/>
      <color theme="1"/>
      <name val="Calibri"/>
      <family val="2"/>
      <scheme val="minor"/>
    </font>
    <font>
      <sz val="11"/>
      <color rgb="FFFF0000"/>
      <name val="Arial"/>
      <family val="2"/>
      <charset val="238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Arial"/>
      <family val="2"/>
      <charset val="238"/>
    </font>
    <font>
      <sz val="11"/>
      <name val="Lexend"/>
    </font>
  </fonts>
  <fills count="18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/>
        <bgColor theme="5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5" tint="0.79998168889431442"/>
        <bgColor theme="5" tint="0.79995117038483843"/>
      </patternFill>
    </fill>
    <fill>
      <patternFill patternType="solid">
        <fgColor rgb="FFFFCC99"/>
        <bgColor indexed="64"/>
      </patternFill>
    </fill>
    <fill>
      <patternFill patternType="solid">
        <fgColor rgb="FFFFDEBD"/>
        <bgColor indexed="64"/>
      </patternFill>
    </fill>
    <fill>
      <patternFill patternType="solid">
        <fgColor rgb="FFFFC000"/>
        <bgColor theme="5"/>
      </patternFill>
    </fill>
    <fill>
      <patternFill patternType="solid">
        <fgColor rgb="FFFFFF00"/>
        <bgColor theme="5" tint="0.79998168889431442"/>
      </patternFill>
    </fill>
    <fill>
      <patternFill patternType="solid">
        <fgColor rgb="FFFFDEBD"/>
        <bgColor theme="5" tint="0.79998168889431442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theme="5" tint="0.79998168889431442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C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0" fontId="4" fillId="0" borderId="0"/>
    <xf numFmtId="0" fontId="5" fillId="0" borderId="0" applyNumberForma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3" fillId="0" borderId="0"/>
    <xf numFmtId="0" fontId="3" fillId="0" borderId="0"/>
    <xf numFmtId="0" fontId="5" fillId="0" borderId="0" applyNumberFormat="0" applyFill="0" applyBorder="0" applyAlignment="0" applyProtection="0"/>
    <xf numFmtId="0" fontId="27" fillId="0" borderId="0"/>
    <xf numFmtId="0" fontId="2" fillId="0" borderId="0"/>
    <xf numFmtId="0" fontId="31" fillId="0" borderId="0" applyNumberFormat="0" applyFill="0" applyBorder="0" applyAlignment="0" applyProtection="0"/>
  </cellStyleXfs>
  <cellXfs count="329">
    <xf numFmtId="0" fontId="0" fillId="0" borderId="0" xfId="0"/>
    <xf numFmtId="0" fontId="0" fillId="0" borderId="0" xfId="0"/>
    <xf numFmtId="0" fontId="9" fillId="6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2" fontId="9" fillId="6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horizontal="center" vertical="top"/>
    </xf>
    <xf numFmtId="0" fontId="0" fillId="0" borderId="0" xfId="0" applyAlignment="1">
      <alignment horizontal="center" wrapText="1"/>
    </xf>
    <xf numFmtId="164" fontId="0" fillId="0" borderId="1" xfId="0" applyNumberFormat="1" applyBorder="1"/>
    <xf numFmtId="0" fontId="0" fillId="0" borderId="1" xfId="0" applyBorder="1" applyAlignment="1">
      <alignment wrapText="1"/>
    </xf>
    <xf numFmtId="2" fontId="0" fillId="0" borderId="1" xfId="0" applyNumberFormat="1" applyBorder="1"/>
    <xf numFmtId="0" fontId="5" fillId="0" borderId="1" xfId="2" applyBorder="1" applyAlignment="1">
      <alignment wrapText="1"/>
    </xf>
    <xf numFmtId="0" fontId="12" fillId="0" borderId="0" xfId="0" applyFont="1" applyAlignment="1">
      <alignment horizontal="right"/>
    </xf>
    <xf numFmtId="2" fontId="9" fillId="6" borderId="1" xfId="0" applyNumberFormat="1" applyFont="1" applyFill="1" applyBorder="1" applyAlignment="1">
      <alignment horizontal="right" vertical="center" wrapText="1"/>
    </xf>
    <xf numFmtId="0" fontId="11" fillId="0" borderId="1" xfId="0" applyFont="1" applyBorder="1"/>
    <xf numFmtId="0" fontId="11" fillId="3" borderId="1" xfId="0" applyFont="1" applyFill="1" applyBorder="1"/>
    <xf numFmtId="0" fontId="11" fillId="0" borderId="1" xfId="0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14" fontId="13" fillId="0" borderId="1" xfId="2" applyNumberFormat="1" applyFont="1" applyBorder="1" applyAlignment="1">
      <alignment horizontal="center" vertical="center" wrapText="1"/>
    </xf>
    <xf numFmtId="0" fontId="11" fillId="0" borderId="0" xfId="0" applyFont="1"/>
    <xf numFmtId="0" fontId="11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49" fontId="10" fillId="0" borderId="1" xfId="3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 shrinkToFit="1"/>
    </xf>
    <xf numFmtId="0" fontId="15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  <xf numFmtId="49" fontId="10" fillId="4" borderId="1" xfId="3" applyNumberFormat="1" applyFont="1" applyFill="1" applyBorder="1" applyAlignment="1">
      <alignment horizontal="left" wrapText="1"/>
    </xf>
    <xf numFmtId="0" fontId="10" fillId="4" borderId="1" xfId="3" applyFont="1" applyFill="1" applyBorder="1" applyAlignment="1">
      <alignment horizontal="left" vertical="center" wrapText="1"/>
    </xf>
    <xf numFmtId="14" fontId="10" fillId="4" borderId="1" xfId="3" applyNumberFormat="1" applyFont="1" applyFill="1" applyBorder="1" applyAlignment="1">
      <alignment horizontal="center" vertical="center" wrapText="1"/>
    </xf>
    <xf numFmtId="14" fontId="10" fillId="4" borderId="1" xfId="3" applyNumberFormat="1" applyFont="1" applyFill="1" applyBorder="1" applyAlignment="1">
      <alignment vertical="center" wrapText="1"/>
    </xf>
    <xf numFmtId="0" fontId="10" fillId="4" borderId="1" xfId="2" applyFont="1" applyFill="1" applyBorder="1" applyAlignment="1">
      <alignment horizontal="center" vertical="center" wrapText="1"/>
    </xf>
    <xf numFmtId="4" fontId="11" fillId="4" borderId="1" xfId="0" applyNumberFormat="1" applyFont="1" applyFill="1" applyBorder="1" applyAlignment="1">
      <alignment wrapText="1"/>
    </xf>
    <xf numFmtId="0" fontId="10" fillId="4" borderId="1" xfId="3" applyFont="1" applyFill="1" applyBorder="1" applyAlignment="1">
      <alignment horizontal="right" vertical="center" wrapText="1"/>
    </xf>
    <xf numFmtId="0" fontId="11" fillId="5" borderId="1" xfId="0" applyFont="1" applyFill="1" applyBorder="1" applyAlignment="1">
      <alignment horizontal="left" wrapText="1"/>
    </xf>
    <xf numFmtId="16" fontId="11" fillId="0" borderId="1" xfId="0" applyNumberFormat="1" applyFont="1" applyBorder="1" applyAlignment="1">
      <alignment horizontal="right" wrapText="1"/>
    </xf>
    <xf numFmtId="0" fontId="11" fillId="0" borderId="1" xfId="0" applyFont="1" applyBorder="1" applyAlignment="1">
      <alignment horizontal="center" wrapText="1"/>
    </xf>
    <xf numFmtId="14" fontId="11" fillId="0" borderId="1" xfId="0" applyNumberFormat="1" applyFont="1" applyBorder="1" applyAlignment="1">
      <alignment horizontal="center" wrapText="1"/>
    </xf>
    <xf numFmtId="0" fontId="11" fillId="0" borderId="1" xfId="0" applyFont="1" applyBorder="1" applyAlignment="1">
      <alignment horizontal="left" wrapText="1"/>
    </xf>
    <xf numFmtId="165" fontId="10" fillId="5" borderId="1" xfId="0" applyNumberFormat="1" applyFont="1" applyFill="1" applyBorder="1" applyAlignment="1">
      <alignment horizontal="center" vertical="center" wrapText="1" shrinkToFit="1"/>
    </xf>
    <xf numFmtId="0" fontId="11" fillId="0" borderId="0" xfId="0" applyFont="1" applyAlignment="1">
      <alignment horizontal="center"/>
    </xf>
    <xf numFmtId="0" fontId="10" fillId="8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49" fontId="0" fillId="0" borderId="1" xfId="0" applyNumberFormat="1" applyBorder="1"/>
    <xf numFmtId="164" fontId="0" fillId="3" borderId="1" xfId="0" applyNumberFormat="1" applyFill="1" applyBorder="1" applyAlignment="1">
      <alignment horizontal="center" vertical="center"/>
    </xf>
    <xf numFmtId="2" fontId="0" fillId="3" borderId="1" xfId="0" applyNumberFormat="1" applyFill="1" applyBorder="1" applyAlignment="1">
      <alignment horizontal="center" vertical="center"/>
    </xf>
    <xf numFmtId="2" fontId="0" fillId="4" borderId="1" xfId="0" applyNumberFormat="1" applyFill="1" applyBorder="1" applyAlignment="1">
      <alignment horizontal="center" vertical="center"/>
    </xf>
    <xf numFmtId="167" fontId="22" fillId="3" borderId="1" xfId="4" applyNumberFormat="1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 vertical="center" wrapText="1" shrinkToFit="1"/>
    </xf>
    <xf numFmtId="167" fontId="22" fillId="0" borderId="1" xfId="4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49" fontId="10" fillId="4" borderId="1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23" fillId="3" borderId="1" xfId="6" applyFont="1" applyFill="1" applyBorder="1" applyAlignment="1">
      <alignment horizontal="center" vertical="center" wrapText="1"/>
    </xf>
    <xf numFmtId="14" fontId="23" fillId="3" borderId="1" xfId="6" applyNumberFormat="1" applyFont="1" applyFill="1" applyBorder="1" applyAlignment="1" applyProtection="1">
      <alignment horizontal="center" vertical="center" wrapText="1"/>
      <protection locked="0"/>
    </xf>
    <xf numFmtId="14" fontId="23" fillId="3" borderId="1" xfId="6" applyNumberFormat="1" applyFont="1" applyFill="1" applyBorder="1" applyAlignment="1" applyProtection="1">
      <alignment horizontal="center" vertical="center" wrapText="1" shrinkToFit="1"/>
      <protection locked="0"/>
    </xf>
    <xf numFmtId="0" fontId="23" fillId="4" borderId="4" xfId="6" applyFont="1" applyFill="1" applyBorder="1" applyAlignment="1">
      <alignment horizontal="center" vertical="center" wrapText="1"/>
    </xf>
    <xf numFmtId="14" fontId="23" fillId="4" borderId="4" xfId="6" applyNumberFormat="1" applyFont="1" applyFill="1" applyBorder="1" applyAlignment="1" applyProtection="1">
      <alignment horizontal="center" vertical="center" wrapText="1"/>
      <protection locked="0"/>
    </xf>
    <xf numFmtId="0" fontId="0" fillId="9" borderId="0" xfId="0" applyFill="1"/>
    <xf numFmtId="2" fontId="15" fillId="0" borderId="1" xfId="0" applyNumberFormat="1" applyFont="1" applyBorder="1" applyAlignment="1">
      <alignment horizontal="right" vertical="center"/>
    </xf>
    <xf numFmtId="0" fontId="21" fillId="0" borderId="1" xfId="2" applyFont="1" applyBorder="1" applyAlignment="1">
      <alignment horizontal="center" wrapText="1"/>
    </xf>
    <xf numFmtId="0" fontId="14" fillId="0" borderId="1" xfId="0" applyFont="1" applyBorder="1"/>
    <xf numFmtId="0" fontId="14" fillId="0" borderId="1" xfId="0" applyFont="1" applyBorder="1" applyAlignment="1">
      <alignment horizontal="right"/>
    </xf>
    <xf numFmtId="14" fontId="5" fillId="5" borderId="1" xfId="2" applyNumberFormat="1" applyFill="1" applyBorder="1" applyAlignment="1">
      <alignment horizontal="center" vertical="center" wrapText="1"/>
    </xf>
    <xf numFmtId="49" fontId="11" fillId="4" borderId="1" xfId="0" applyNumberFormat="1" applyFont="1" applyFill="1" applyBorder="1" applyAlignment="1">
      <alignment horizontal="center" vertical="center"/>
    </xf>
    <xf numFmtId="0" fontId="9" fillId="6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2" fontId="9" fillId="6" borderId="0" xfId="0" applyNumberFormat="1" applyFont="1" applyFill="1" applyAlignment="1">
      <alignment horizontal="center" vertical="center" wrapText="1"/>
    </xf>
    <xf numFmtId="0" fontId="6" fillId="5" borderId="0" xfId="0" applyFont="1" applyFill="1" applyAlignment="1">
      <alignment horizontal="center" vertical="center"/>
    </xf>
    <xf numFmtId="0" fontId="6" fillId="5" borderId="0" xfId="0" applyFont="1" applyFill="1" applyAlignment="1">
      <alignment vertical="center"/>
    </xf>
    <xf numFmtId="0" fontId="6" fillId="5" borderId="0" xfId="0" applyFont="1" applyFill="1" applyAlignment="1">
      <alignment vertical="center" wrapText="1"/>
    </xf>
    <xf numFmtId="14" fontId="6" fillId="5" borderId="0" xfId="0" applyNumberFormat="1" applyFont="1" applyFill="1" applyAlignment="1">
      <alignment vertical="center"/>
    </xf>
    <xf numFmtId="2" fontId="6" fillId="5" borderId="0" xfId="0" applyNumberFormat="1" applyFont="1" applyFill="1" applyAlignment="1">
      <alignment vertical="center"/>
    </xf>
    <xf numFmtId="0" fontId="19" fillId="5" borderId="0" xfId="2" applyFont="1" applyFill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164" fontId="6" fillId="0" borderId="0" xfId="0" applyNumberFormat="1" applyFont="1" applyAlignment="1">
      <alignment vertical="center"/>
    </xf>
    <xf numFmtId="2" fontId="6" fillId="0" borderId="0" xfId="0" applyNumberFormat="1" applyFont="1" applyAlignment="1">
      <alignment vertical="center"/>
    </xf>
    <xf numFmtId="0" fontId="19" fillId="0" borderId="0" xfId="2" applyFont="1" applyBorder="1" applyAlignment="1">
      <alignment vertical="center" wrapText="1"/>
    </xf>
    <xf numFmtId="164" fontId="6" fillId="5" borderId="0" xfId="0" applyNumberFormat="1" applyFont="1" applyFill="1" applyAlignment="1">
      <alignment vertical="center"/>
    </xf>
    <xf numFmtId="0" fontId="0" fillId="0" borderId="0" xfId="0" applyAlignment="1">
      <alignment wrapText="1"/>
    </xf>
    <xf numFmtId="2" fontId="0" fillId="0" borderId="0" xfId="0" applyNumberFormat="1"/>
    <xf numFmtId="0" fontId="0" fillId="3" borderId="1" xfId="0" applyFill="1" applyBorder="1" applyAlignment="1">
      <alignment wrapText="1"/>
    </xf>
    <xf numFmtId="0" fontId="5" fillId="3" borderId="1" xfId="2" applyFill="1" applyBorder="1" applyAlignment="1">
      <alignment horizontal="center" vertical="center" wrapText="1"/>
    </xf>
    <xf numFmtId="0" fontId="5" fillId="4" borderId="1" xfId="2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167" fontId="25" fillId="0" borderId="0" xfId="0" applyNumberFormat="1" applyFont="1" applyAlignment="1">
      <alignment horizontal="center"/>
    </xf>
    <xf numFmtId="166" fontId="10" fillId="5" borderId="1" xfId="4" applyNumberFormat="1" applyFont="1" applyFill="1" applyBorder="1" applyAlignment="1">
      <alignment horizontal="right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left" wrapText="1"/>
    </xf>
    <xf numFmtId="0" fontId="0" fillId="0" borderId="6" xfId="0" applyBorder="1"/>
    <xf numFmtId="0" fontId="0" fillId="0" borderId="2" xfId="0" applyBorder="1"/>
    <xf numFmtId="0" fontId="12" fillId="0" borderId="2" xfId="0" applyFont="1" applyBorder="1" applyAlignment="1">
      <alignment horizontal="right"/>
    </xf>
    <xf numFmtId="2" fontId="12" fillId="0" borderId="2" xfId="0" applyNumberFormat="1" applyFont="1" applyBorder="1" applyAlignment="1">
      <alignment horizontal="right"/>
    </xf>
    <xf numFmtId="0" fontId="0" fillId="0" borderId="7" xfId="0" applyBorder="1"/>
    <xf numFmtId="0" fontId="0" fillId="0" borderId="1" xfId="0" applyBorder="1" applyAlignment="1">
      <alignment horizontal="center"/>
    </xf>
    <xf numFmtId="0" fontId="0" fillId="0" borderId="0" xfId="0" applyFill="1"/>
    <xf numFmtId="0" fontId="8" fillId="0" borderId="1" xfId="0" quotePrefix="1" applyFont="1" applyBorder="1" applyAlignment="1" applyProtection="1">
      <alignment horizontal="left" vertical="center" wrapText="1"/>
      <protection locked="0"/>
    </xf>
    <xf numFmtId="0" fontId="14" fillId="0" borderId="1" xfId="0" applyFont="1" applyBorder="1" applyAlignment="1">
      <alignment horizontal="right" wrapText="1"/>
    </xf>
    <xf numFmtId="2" fontId="22" fillId="3" borderId="1" xfId="4" applyNumberFormat="1" applyFont="1" applyFill="1" applyBorder="1" applyAlignment="1">
      <alignment horizontal="center" vertical="center"/>
    </xf>
    <xf numFmtId="4" fontId="14" fillId="0" borderId="1" xfId="0" applyNumberFormat="1" applyFont="1" applyBorder="1" applyAlignment="1">
      <alignment wrapText="1"/>
    </xf>
    <xf numFmtId="0" fontId="5" fillId="0" borderId="0" xfId="2"/>
    <xf numFmtId="14" fontId="0" fillId="0" borderId="0" xfId="0" applyNumberFormat="1"/>
    <xf numFmtId="0" fontId="10" fillId="3" borderId="1" xfId="0" applyFont="1" applyFill="1" applyBorder="1" applyAlignment="1">
      <alignment horizontal="center" vertical="center" wrapText="1"/>
    </xf>
    <xf numFmtId="165" fontId="5" fillId="0" borderId="1" xfId="2" applyNumberFormat="1" applyBorder="1" applyAlignment="1">
      <alignment horizontal="center" vertical="center" wrapText="1" shrinkToFit="1"/>
    </xf>
    <xf numFmtId="0" fontId="6" fillId="3" borderId="1" xfId="0" applyFont="1" applyFill="1" applyBorder="1" applyAlignment="1">
      <alignment wrapText="1"/>
    </xf>
    <xf numFmtId="2" fontId="6" fillId="3" borderId="1" xfId="0" applyNumberFormat="1" applyFont="1" applyFill="1" applyBorder="1" applyAlignment="1">
      <alignment wrapText="1"/>
    </xf>
    <xf numFmtId="0" fontId="6" fillId="0" borderId="1" xfId="0" applyFont="1" applyBorder="1" applyAlignment="1">
      <alignment wrapText="1"/>
    </xf>
    <xf numFmtId="164" fontId="6" fillId="0" borderId="1" xfId="0" applyNumberFormat="1" applyFont="1" applyBorder="1" applyAlignment="1">
      <alignment wrapText="1"/>
    </xf>
    <xf numFmtId="2" fontId="6" fillId="0" borderId="1" xfId="0" applyNumberFormat="1" applyFont="1" applyBorder="1" applyAlignment="1">
      <alignment wrapText="1"/>
    </xf>
    <xf numFmtId="14" fontId="19" fillId="0" borderId="1" xfId="2" applyNumberFormat="1" applyFont="1" applyFill="1" applyBorder="1" applyAlignment="1">
      <alignment wrapText="1"/>
    </xf>
    <xf numFmtId="0" fontId="6" fillId="0" borderId="1" xfId="0" applyFont="1" applyBorder="1" applyAlignment="1">
      <alignment vertical="top" wrapText="1"/>
    </xf>
    <xf numFmtId="164" fontId="6" fillId="3" borderId="1" xfId="0" applyNumberFormat="1" applyFont="1" applyFill="1" applyBorder="1" applyAlignment="1">
      <alignment wrapText="1"/>
    </xf>
    <xf numFmtId="14" fontId="19" fillId="3" borderId="1" xfId="2" applyNumberFormat="1" applyFont="1" applyFill="1" applyBorder="1" applyAlignment="1">
      <alignment wrapText="1"/>
    </xf>
    <xf numFmtId="0" fontId="6" fillId="3" borderId="1" xfId="0" applyFont="1" applyFill="1" applyBorder="1" applyAlignment="1">
      <alignment vertical="top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5" fillId="0" borderId="1" xfId="2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12" fillId="5" borderId="8" xfId="0" applyFont="1" applyFill="1" applyBorder="1" applyAlignment="1">
      <alignment horizontal="right" wrapText="1"/>
    </xf>
    <xf numFmtId="0" fontId="12" fillId="3" borderId="9" xfId="0" applyFont="1" applyFill="1" applyBorder="1" applyAlignment="1">
      <alignment horizontal="right"/>
    </xf>
    <xf numFmtId="0" fontId="11" fillId="0" borderId="1" xfId="0" applyFont="1" applyBorder="1" applyAlignment="1">
      <alignment horizontal="center"/>
    </xf>
    <xf numFmtId="14" fontId="11" fillId="0" borderId="1" xfId="0" applyNumberFormat="1" applyFont="1" applyBorder="1" applyAlignment="1">
      <alignment horizontal="center"/>
    </xf>
    <xf numFmtId="0" fontId="11" fillId="4" borderId="1" xfId="0" applyFont="1" applyFill="1" applyBorder="1" applyAlignment="1">
      <alignment horizontal="center" wrapText="1"/>
    </xf>
    <xf numFmtId="0" fontId="11" fillId="10" borderId="1" xfId="0" applyFont="1" applyFill="1" applyBorder="1" applyAlignment="1">
      <alignment horizontal="center" vertical="center"/>
    </xf>
    <xf numFmtId="49" fontId="11" fillId="10" borderId="1" xfId="0" applyNumberFormat="1" applyFont="1" applyFill="1" applyBorder="1" applyAlignment="1">
      <alignment horizontal="center" vertical="center"/>
    </xf>
    <xf numFmtId="0" fontId="11" fillId="10" borderId="1" xfId="0" applyFont="1" applyFill="1" applyBorder="1" applyAlignment="1">
      <alignment horizontal="center" vertical="center" wrapText="1"/>
    </xf>
    <xf numFmtId="164" fontId="11" fillId="10" borderId="1" xfId="0" applyNumberFormat="1" applyFont="1" applyFill="1" applyBorder="1" applyAlignment="1">
      <alignment horizontal="center" vertical="center"/>
    </xf>
    <xf numFmtId="164" fontId="5" fillId="10" borderId="1" xfId="2" applyNumberFormat="1" applyFill="1" applyBorder="1" applyAlignment="1">
      <alignment horizontal="center" vertical="center" wrapText="1"/>
    </xf>
    <xf numFmtId="164" fontId="11" fillId="4" borderId="1" xfId="0" applyNumberFormat="1" applyFont="1" applyFill="1" applyBorder="1" applyAlignment="1">
      <alignment horizontal="center" vertical="center"/>
    </xf>
    <xf numFmtId="14" fontId="13" fillId="5" borderId="1" xfId="2" applyNumberFormat="1" applyFont="1" applyFill="1" applyBorder="1" applyAlignment="1">
      <alignment horizontal="center" vertical="center" wrapText="1"/>
    </xf>
    <xf numFmtId="0" fontId="0" fillId="3" borderId="1" xfId="0" applyFill="1" applyBorder="1"/>
    <xf numFmtId="14" fontId="10" fillId="4" borderId="1" xfId="0" applyNumberFormat="1" applyFont="1" applyFill="1" applyBorder="1" applyAlignment="1">
      <alignment horizontal="center" vertical="center"/>
    </xf>
    <xf numFmtId="2" fontId="10" fillId="4" borderId="1" xfId="0" applyNumberFormat="1" applyFont="1" applyFill="1" applyBorder="1" applyAlignment="1">
      <alignment horizontal="center" vertical="center" wrapText="1" shrinkToFit="1"/>
    </xf>
    <xf numFmtId="2" fontId="23" fillId="3" borderId="1" xfId="6" applyNumberFormat="1" applyFont="1" applyFill="1" applyBorder="1" applyAlignment="1" applyProtection="1">
      <alignment horizontal="center" vertical="center" wrapText="1" shrinkToFit="1"/>
      <protection locked="0"/>
    </xf>
    <xf numFmtId="14" fontId="22" fillId="0" borderId="4" xfId="0" applyNumberFormat="1" applyFont="1" applyBorder="1" applyAlignment="1" applyProtection="1">
      <alignment horizontal="center" vertical="center" wrapText="1"/>
      <protection locked="0"/>
    </xf>
    <xf numFmtId="14" fontId="22" fillId="0" borderId="4" xfId="0" applyNumberFormat="1" applyFont="1" applyBorder="1" applyAlignment="1" applyProtection="1">
      <alignment horizontal="center" vertical="center" wrapText="1" shrinkToFit="1"/>
      <protection locked="0"/>
    </xf>
    <xf numFmtId="0" fontId="23" fillId="4" borderId="1" xfId="0" applyFont="1" applyFill="1" applyBorder="1" applyAlignment="1">
      <alignment horizontal="center" vertical="center" wrapText="1"/>
    </xf>
    <xf numFmtId="2" fontId="23" fillId="4" borderId="4" xfId="6" applyNumberFormat="1" applyFont="1" applyFill="1" applyBorder="1" applyAlignment="1" applyProtection="1">
      <alignment horizontal="center" vertical="center" wrapText="1" shrinkToFit="1"/>
      <protection locked="0"/>
    </xf>
    <xf numFmtId="14" fontId="22" fillId="3" borderId="4" xfId="0" applyNumberFormat="1" applyFont="1" applyFill="1" applyBorder="1" applyAlignment="1" applyProtection="1">
      <alignment horizontal="center" vertical="center" wrapText="1"/>
      <protection locked="0"/>
    </xf>
    <xf numFmtId="14" fontId="22" fillId="3" borderId="4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1" xfId="0" applyNumberFormat="1" applyFont="1" applyFill="1" applyBorder="1" applyAlignment="1">
      <alignment horizontal="center" vertical="center"/>
    </xf>
    <xf numFmtId="0" fontId="23" fillId="3" borderId="4" xfId="6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/>
    </xf>
    <xf numFmtId="2" fontId="23" fillId="3" borderId="4" xfId="6" applyNumberFormat="1" applyFont="1" applyFill="1" applyBorder="1" applyAlignment="1" applyProtection="1">
      <alignment horizontal="center" vertical="center" wrapText="1" shrinkToFit="1"/>
      <protection locked="0"/>
    </xf>
    <xf numFmtId="164" fontId="5" fillId="4" borderId="1" xfId="2" applyNumberFormat="1" applyFill="1" applyBorder="1" applyAlignment="1">
      <alignment horizontal="center" vertical="center" wrapText="1"/>
    </xf>
    <xf numFmtId="164" fontId="5" fillId="13" borderId="1" xfId="2" applyNumberForma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/>
    </xf>
    <xf numFmtId="14" fontId="11" fillId="4" borderId="1" xfId="0" applyNumberFormat="1" applyFont="1" applyFill="1" applyBorder="1" applyAlignment="1">
      <alignment horizontal="center" wrapText="1"/>
    </xf>
    <xf numFmtId="0" fontId="14" fillId="4" borderId="1" xfId="0" applyFont="1" applyFill="1" applyBorder="1" applyAlignment="1">
      <alignment horizontal="right" wrapText="1"/>
    </xf>
    <xf numFmtId="0" fontId="13" fillId="4" borderId="1" xfId="2" applyFont="1" applyFill="1" applyBorder="1" applyAlignment="1">
      <alignment horizontal="center" vertical="center" wrapText="1"/>
    </xf>
    <xf numFmtId="0" fontId="0" fillId="4" borderId="1" xfId="0" applyFill="1" applyBorder="1"/>
    <xf numFmtId="164" fontId="0" fillId="4" borderId="1" xfId="0" applyNumberFormat="1" applyFill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right" vertical="center" wrapText="1"/>
    </xf>
    <xf numFmtId="49" fontId="11" fillId="5" borderId="1" xfId="0" applyNumberFormat="1" applyFont="1" applyFill="1" applyBorder="1" applyAlignment="1">
      <alignment horizontal="center" vertical="center" wrapText="1"/>
    </xf>
    <xf numFmtId="164" fontId="11" fillId="5" borderId="1" xfId="0" applyNumberFormat="1" applyFont="1" applyFill="1" applyBorder="1" applyAlignment="1">
      <alignment horizontal="center" vertical="center" wrapText="1"/>
    </xf>
    <xf numFmtId="2" fontId="11" fillId="5" borderId="1" xfId="0" applyNumberFormat="1" applyFont="1" applyFill="1" applyBorder="1" applyAlignment="1">
      <alignment horizontal="right" vertical="center" wrapText="1"/>
    </xf>
    <xf numFmtId="0" fontId="29" fillId="5" borderId="1" xfId="0" applyFont="1" applyFill="1" applyBorder="1" applyAlignment="1">
      <alignment horizontal="center" vertical="center" wrapText="1"/>
    </xf>
    <xf numFmtId="2" fontId="28" fillId="5" borderId="1" xfId="0" applyNumberFormat="1" applyFont="1" applyFill="1" applyBorder="1" applyAlignment="1">
      <alignment horizontal="right" vertical="center" wrapText="1" shrinkToFit="1"/>
    </xf>
    <xf numFmtId="0" fontId="13" fillId="5" borderId="1" xfId="2" applyFont="1" applyFill="1" applyBorder="1" applyAlignment="1">
      <alignment horizontal="center" vertical="center" wrapText="1"/>
    </xf>
    <xf numFmtId="2" fontId="28" fillId="0" borderId="1" xfId="0" applyNumberFormat="1" applyFont="1" applyBorder="1" applyAlignment="1">
      <alignment horizontal="right" vertical="center" wrapText="1" shrinkToFit="1"/>
    </xf>
    <xf numFmtId="0" fontId="13" fillId="0" borderId="1" xfId="2" applyFont="1" applyBorder="1" applyAlignment="1">
      <alignment horizontal="center" vertical="center" wrapText="1"/>
    </xf>
    <xf numFmtId="164" fontId="10" fillId="3" borderId="1" xfId="0" applyNumberFormat="1" applyFont="1" applyFill="1" applyBorder="1" applyAlignment="1">
      <alignment horizontal="center" vertical="center" wrapText="1"/>
    </xf>
    <xf numFmtId="2" fontId="10" fillId="3" borderId="1" xfId="0" applyNumberFormat="1" applyFont="1" applyFill="1" applyBorder="1" applyAlignment="1">
      <alignment horizontal="right" vertical="center" wrapText="1"/>
    </xf>
    <xf numFmtId="14" fontId="21" fillId="0" borderId="1" xfId="2" applyNumberFormat="1" applyFont="1" applyBorder="1" applyAlignment="1">
      <alignment horizontal="center" vertical="center" wrapText="1"/>
    </xf>
    <xf numFmtId="14" fontId="21" fillId="3" borderId="1" xfId="2" applyNumberFormat="1" applyFont="1" applyFill="1" applyBorder="1" applyAlignment="1">
      <alignment horizontal="center" vertical="center" wrapText="1"/>
    </xf>
    <xf numFmtId="0" fontId="20" fillId="4" borderId="1" xfId="0" applyFont="1" applyFill="1" applyBorder="1" applyAlignment="1" applyProtection="1">
      <alignment horizontal="center" vertical="center" wrapText="1" shrinkToFit="1"/>
      <protection locked="0"/>
    </xf>
    <xf numFmtId="0" fontId="13" fillId="0" borderId="1" xfId="2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11" fillId="14" borderId="1" xfId="0" applyFont="1" applyFill="1" applyBorder="1" applyAlignment="1">
      <alignment horizontal="center" vertical="center"/>
    </xf>
    <xf numFmtId="164" fontId="5" fillId="15" borderId="1" xfId="2" applyNumberFormat="1" applyFill="1" applyBorder="1" applyAlignment="1">
      <alignment horizontal="center" vertical="center" wrapText="1"/>
    </xf>
    <xf numFmtId="0" fontId="11" fillId="14" borderId="2" xfId="0" applyFont="1" applyFill="1" applyBorder="1" applyAlignment="1">
      <alignment horizontal="center" vertical="center"/>
    </xf>
    <xf numFmtId="0" fontId="30" fillId="0" borderId="1" xfId="0" applyFont="1" applyBorder="1" applyAlignment="1">
      <alignment wrapText="1"/>
    </xf>
    <xf numFmtId="0" fontId="30" fillId="0" borderId="1" xfId="0" applyFont="1" applyBorder="1"/>
    <xf numFmtId="49" fontId="5" fillId="0" borderId="1" xfId="2" applyNumberFormat="1" applyBorder="1" applyAlignment="1">
      <alignment horizontal="center" vertical="center" wrapText="1"/>
    </xf>
    <xf numFmtId="0" fontId="5" fillId="0" borderId="1" xfId="2" applyFill="1" applyBorder="1" applyAlignment="1">
      <alignment wrapText="1"/>
    </xf>
    <xf numFmtId="0" fontId="0" fillId="4" borderId="0" xfId="0" applyFill="1"/>
    <xf numFmtId="0" fontId="0" fillId="7" borderId="0" xfId="0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33" fillId="3" borderId="1" xfId="0" applyFont="1" applyFill="1" applyBorder="1" applyAlignment="1">
      <alignment horizontal="left" vertical="center" wrapText="1"/>
    </xf>
    <xf numFmtId="14" fontId="0" fillId="0" borderId="0" xfId="0" applyNumberFormat="1" applyFill="1"/>
    <xf numFmtId="0" fontId="34" fillId="6" borderId="1" xfId="0" applyFont="1" applyFill="1" applyBorder="1" applyAlignment="1">
      <alignment horizontal="center" vertical="center" wrapText="1"/>
    </xf>
    <xf numFmtId="0" fontId="34" fillId="2" borderId="1" xfId="0" applyFont="1" applyFill="1" applyBorder="1" applyAlignment="1">
      <alignment horizontal="center" vertical="center" wrapText="1"/>
    </xf>
    <xf numFmtId="2" fontId="34" fillId="6" borderId="1" xfId="0" applyNumberFormat="1" applyFont="1" applyFill="1" applyBorder="1" applyAlignment="1">
      <alignment horizontal="center" vertical="center" wrapText="1"/>
    </xf>
    <xf numFmtId="0" fontId="34" fillId="11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 wrapText="1" shrinkToFit="1"/>
    </xf>
    <xf numFmtId="166" fontId="6" fillId="0" borderId="1" xfId="4" applyNumberFormat="1" applyFont="1" applyFill="1" applyBorder="1" applyAlignment="1">
      <alignment horizontal="right" vertical="center" wrapText="1"/>
    </xf>
    <xf numFmtId="0" fontId="6" fillId="12" borderId="1" xfId="0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35" fillId="0" borderId="1" xfId="0" applyFont="1" applyBorder="1" applyAlignment="1">
      <alignment wrapText="1"/>
    </xf>
    <xf numFmtId="166" fontId="0" fillId="0" borderId="0" xfId="0" applyNumberFormat="1"/>
    <xf numFmtId="49" fontId="0" fillId="3" borderId="2" xfId="0" applyNumberFormat="1" applyFill="1" applyBorder="1" applyAlignment="1">
      <alignment horizontal="center" vertical="center"/>
    </xf>
    <xf numFmtId="17" fontId="0" fillId="3" borderId="2" xfId="0" applyNumberFormat="1" applyFill="1" applyBorder="1" applyAlignment="1">
      <alignment horizontal="center" vertical="center" wrapText="1"/>
    </xf>
    <xf numFmtId="164" fontId="6" fillId="3" borderId="2" xfId="0" applyNumberFormat="1" applyFont="1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2" fontId="0" fillId="3" borderId="2" xfId="0" applyNumberFormat="1" applyFill="1" applyBorder="1" applyAlignment="1">
      <alignment horizontal="center" vertical="center"/>
    </xf>
    <xf numFmtId="0" fontId="5" fillId="3" borderId="2" xfId="2" applyFill="1" applyBorder="1" applyAlignment="1">
      <alignment horizontal="center" vertical="center" wrapText="1"/>
    </xf>
    <xf numFmtId="0" fontId="26" fillId="3" borderId="2" xfId="0" applyFont="1" applyFill="1" applyBorder="1" applyAlignment="1">
      <alignment horizontal="left" vertical="center" wrapText="1"/>
    </xf>
    <xf numFmtId="49" fontId="0" fillId="4" borderId="1" xfId="0" applyNumberFormat="1" applyFill="1" applyBorder="1" applyAlignment="1">
      <alignment horizontal="center" vertical="center"/>
    </xf>
    <xf numFmtId="17" fontId="0" fillId="4" borderId="1" xfId="0" applyNumberFormat="1" applyFill="1" applyBorder="1" applyAlignment="1">
      <alignment horizontal="center" vertical="center" wrapText="1"/>
    </xf>
    <xf numFmtId="164" fontId="6" fillId="4" borderId="1" xfId="0" applyNumberFormat="1" applyFont="1" applyFill="1" applyBorder="1" applyAlignment="1">
      <alignment horizontal="center" vertical="center"/>
    </xf>
    <xf numFmtId="49" fontId="5" fillId="4" borderId="1" xfId="2" applyNumberFormat="1" applyFill="1" applyBorder="1" applyAlignment="1">
      <alignment horizontal="center" vertical="center" wrapText="1"/>
    </xf>
    <xf numFmtId="14" fontId="5" fillId="3" borderId="1" xfId="2" applyNumberForma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165" fontId="10" fillId="3" borderId="1" xfId="0" applyNumberFormat="1" applyFont="1" applyFill="1" applyBorder="1" applyAlignment="1">
      <alignment horizontal="center" vertical="center" wrapText="1" shrinkToFit="1"/>
    </xf>
    <xf numFmtId="0" fontId="10" fillId="3" borderId="1" xfId="0" applyFont="1" applyFill="1" applyBorder="1" applyAlignment="1">
      <alignment horizontal="left" vertical="center" wrapText="1"/>
    </xf>
    <xf numFmtId="0" fontId="33" fillId="0" borderId="1" xfId="0" applyFont="1" applyBorder="1" applyAlignment="1">
      <alignment horizontal="left" vertical="center" wrapText="1"/>
    </xf>
    <xf numFmtId="49" fontId="10" fillId="16" borderId="1" xfId="3" applyNumberFormat="1" applyFont="1" applyFill="1" applyBorder="1" applyAlignment="1">
      <alignment horizontal="left" wrapText="1"/>
    </xf>
    <xf numFmtId="0" fontId="10" fillId="16" borderId="1" xfId="3" applyFont="1" applyFill="1" applyBorder="1" applyAlignment="1">
      <alignment horizontal="left" vertical="center" wrapText="1"/>
    </xf>
    <xf numFmtId="14" fontId="10" fillId="16" borderId="1" xfId="3" applyNumberFormat="1" applyFont="1" applyFill="1" applyBorder="1" applyAlignment="1">
      <alignment horizontal="center" vertical="center" wrapText="1"/>
    </xf>
    <xf numFmtId="14" fontId="10" fillId="16" borderId="1" xfId="3" applyNumberFormat="1" applyFont="1" applyFill="1" applyBorder="1" applyAlignment="1">
      <alignment vertical="center" wrapText="1"/>
    </xf>
    <xf numFmtId="0" fontId="11" fillId="16" borderId="1" xfId="0" applyFont="1" applyFill="1" applyBorder="1" applyAlignment="1">
      <alignment horizontal="center" vertical="center"/>
    </xf>
    <xf numFmtId="0" fontId="10" fillId="16" borderId="1" xfId="2" applyFont="1" applyFill="1" applyBorder="1" applyAlignment="1">
      <alignment horizontal="center" vertical="center" wrapText="1"/>
    </xf>
    <xf numFmtId="0" fontId="10" fillId="16" borderId="1" xfId="3" applyFont="1" applyFill="1" applyBorder="1" applyAlignment="1">
      <alignment horizontal="right" vertical="center" wrapText="1"/>
    </xf>
    <xf numFmtId="0" fontId="5" fillId="16" borderId="1" xfId="2" applyFill="1" applyBorder="1" applyAlignment="1">
      <alignment horizontal="center" vertical="center" wrapText="1"/>
    </xf>
    <xf numFmtId="0" fontId="0" fillId="3" borderId="0" xfId="0" applyFill="1"/>
    <xf numFmtId="164" fontId="0" fillId="17" borderId="1" xfId="0" applyNumberForma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14" fontId="5" fillId="0" borderId="1" xfId="2" applyNumberForma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2" applyNumberFormat="1" applyFont="1" applyBorder="1" applyAlignment="1">
      <alignment horizontal="center" vertical="center" wrapText="1"/>
    </xf>
    <xf numFmtId="49" fontId="1" fillId="5" borderId="1" xfId="0" applyNumberFormat="1" applyFont="1" applyFill="1" applyBorder="1" applyAlignment="1">
      <alignment horizontal="center" vertical="center" wrapText="1"/>
    </xf>
    <xf numFmtId="164" fontId="1" fillId="5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20" fillId="7" borderId="1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 wrapText="1"/>
    </xf>
    <xf numFmtId="164" fontId="20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20" fillId="7" borderId="1" xfId="0" applyFont="1" applyFill="1" applyBorder="1" applyAlignment="1">
      <alignment horizontal="center" vertical="center" wrapText="1"/>
    </xf>
    <xf numFmtId="0" fontId="5" fillId="7" borderId="1" xfId="2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/>
    </xf>
    <xf numFmtId="0" fontId="20" fillId="5" borderId="1" xfId="0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164" fontId="20" fillId="3" borderId="1" xfId="0" applyNumberFormat="1" applyFont="1" applyFill="1" applyBorder="1" applyAlignment="1">
      <alignment horizontal="center" vertical="center"/>
    </xf>
    <xf numFmtId="0" fontId="5" fillId="5" borderId="1" xfId="2" applyFill="1" applyBorder="1" applyAlignment="1">
      <alignment horizontal="center" vertical="center" wrapText="1"/>
    </xf>
    <xf numFmtId="14" fontId="1" fillId="5" borderId="1" xfId="0" applyNumberFormat="1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164" fontId="1" fillId="7" borderId="1" xfId="0" applyNumberFormat="1" applyFont="1" applyFill="1" applyBorder="1" applyAlignment="1">
      <alignment horizontal="center" vertical="center"/>
    </xf>
    <xf numFmtId="164" fontId="5" fillId="7" borderId="1" xfId="2" applyNumberForma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49" fontId="0" fillId="0" borderId="1" xfId="0" applyNumberFormat="1" applyBorder="1" applyAlignment="1">
      <alignment wrapText="1"/>
    </xf>
    <xf numFmtId="0" fontId="6" fillId="0" borderId="0" xfId="0" applyFont="1"/>
    <xf numFmtId="14" fontId="19" fillId="0" borderId="1" xfId="2" applyNumberFormat="1" applyFont="1" applyBorder="1" applyAlignment="1">
      <alignment wrapText="1"/>
    </xf>
    <xf numFmtId="14" fontId="5" fillId="0" borderId="1" xfId="2" applyNumberFormat="1" applyFill="1" applyBorder="1" applyAlignment="1">
      <alignment wrapText="1"/>
    </xf>
    <xf numFmtId="14" fontId="5" fillId="3" borderId="1" xfId="2" applyNumberFormat="1" applyFill="1" applyBorder="1" applyAlignment="1">
      <alignment wrapText="1"/>
    </xf>
    <xf numFmtId="0" fontId="17" fillId="2" borderId="1" xfId="0" applyFont="1" applyFill="1" applyBorder="1" applyAlignment="1">
      <alignment horizontal="center" vertical="center" wrapText="1"/>
    </xf>
    <xf numFmtId="2" fontId="17" fillId="6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10" fillId="3" borderId="1" xfId="0" applyNumberFormat="1" applyFont="1" applyFill="1" applyBorder="1" applyAlignment="1">
      <alignment horizontal="center" vertical="center"/>
    </xf>
    <xf numFmtId="164" fontId="10" fillId="3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>
      <alignment horizontal="center" vertical="center"/>
    </xf>
    <xf numFmtId="49" fontId="11" fillId="3" borderId="1" xfId="0" applyNumberFormat="1" applyFont="1" applyFill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2" fontId="10" fillId="7" borderId="1" xfId="0" applyNumberFormat="1" applyFont="1" applyFill="1" applyBorder="1" applyAlignment="1">
      <alignment horizontal="center" vertical="center"/>
    </xf>
    <xf numFmtId="2" fontId="10" fillId="5" borderId="1" xfId="0" applyNumberFormat="1" applyFont="1" applyFill="1" applyBorder="1" applyAlignment="1">
      <alignment horizontal="center" vertical="center"/>
    </xf>
    <xf numFmtId="0" fontId="10" fillId="0" borderId="0" xfId="11" applyFont="1" applyAlignment="1">
      <alignment horizontal="center" vertical="center" wrapText="1"/>
    </xf>
    <xf numFmtId="49" fontId="13" fillId="3" borderId="1" xfId="11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 wrapText="1"/>
    </xf>
    <xf numFmtId="49" fontId="13" fillId="0" borderId="1" xfId="11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4" fontId="10" fillId="3" borderId="1" xfId="0" applyNumberFormat="1" applyFont="1" applyFill="1" applyBorder="1" applyAlignment="1">
      <alignment horizontal="center" vertical="center"/>
    </xf>
    <xf numFmtId="4" fontId="10" fillId="3" borderId="1" xfId="0" applyNumberFormat="1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2" fillId="3" borderId="1" xfId="0" applyFont="1" applyFill="1" applyBorder="1" applyAlignment="1">
      <alignment horizontal="center" vertical="center" wrapText="1"/>
    </xf>
    <xf numFmtId="49" fontId="10" fillId="7" borderId="1" xfId="0" applyNumberFormat="1" applyFont="1" applyFill="1" applyBorder="1" applyAlignment="1">
      <alignment horizontal="center" vertical="center"/>
    </xf>
    <xf numFmtId="164" fontId="32" fillId="0" borderId="1" xfId="0" applyNumberFormat="1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2" fontId="36" fillId="4" borderId="1" xfId="0" applyNumberFormat="1" applyFont="1" applyFill="1" applyBorder="1"/>
    <xf numFmtId="0" fontId="11" fillId="0" borderId="2" xfId="0" applyFont="1" applyBorder="1" applyAlignment="1">
      <alignment horizontal="center" vertical="center" wrapText="1"/>
    </xf>
    <xf numFmtId="164" fontId="11" fillId="0" borderId="2" xfId="0" applyNumberFormat="1" applyFont="1" applyBorder="1" applyAlignment="1">
      <alignment horizontal="center" vertical="center"/>
    </xf>
    <xf numFmtId="168" fontId="18" fillId="0" borderId="1" xfId="0" applyNumberFormat="1" applyFont="1" applyBorder="1" applyAlignment="1">
      <alignment horizontal="center" vertical="center"/>
    </xf>
    <xf numFmtId="2" fontId="18" fillId="0" borderId="1" xfId="0" applyNumberFormat="1" applyFont="1" applyBorder="1" applyAlignment="1">
      <alignment horizontal="center" vertical="center"/>
    </xf>
    <xf numFmtId="0" fontId="11" fillId="10" borderId="2" xfId="0" applyFont="1" applyFill="1" applyBorder="1" applyAlignment="1">
      <alignment horizontal="center" vertical="center" wrapText="1"/>
    </xf>
    <xf numFmtId="0" fontId="11" fillId="14" borderId="2" xfId="0" applyFont="1" applyFill="1" applyBorder="1" applyAlignment="1">
      <alignment horizontal="center" vertical="center" wrapText="1"/>
    </xf>
    <xf numFmtId="2" fontId="12" fillId="0" borderId="0" xfId="0" applyNumberFormat="1" applyFont="1" applyAlignment="1">
      <alignment horizontal="right"/>
    </xf>
    <xf numFmtId="49" fontId="11" fillId="0" borderId="2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2" fontId="11" fillId="0" borderId="1" xfId="0" applyNumberFormat="1" applyFont="1" applyFill="1" applyBorder="1" applyAlignment="1">
      <alignment horizontal="center" vertical="center"/>
    </xf>
    <xf numFmtId="164" fontId="5" fillId="0" borderId="1" xfId="2" applyNumberFormat="1" applyFill="1" applyBorder="1" applyAlignment="1">
      <alignment horizontal="center" vertical="center" wrapText="1"/>
    </xf>
    <xf numFmtId="0" fontId="5" fillId="0" borderId="0" xfId="2" applyFill="1"/>
    <xf numFmtId="0" fontId="23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/>
    </xf>
    <xf numFmtId="14" fontId="19" fillId="0" borderId="1" xfId="2" applyNumberFormat="1" applyFont="1" applyFill="1" applyBorder="1" applyAlignment="1">
      <alignment horizontal="center" vertical="center" wrapText="1"/>
    </xf>
    <xf numFmtId="14" fontId="19" fillId="4" borderId="1" xfId="2" applyNumberFormat="1" applyFont="1" applyFill="1" applyBorder="1" applyAlignment="1">
      <alignment horizontal="center" vertical="center" wrapText="1"/>
    </xf>
    <xf numFmtId="14" fontId="19" fillId="3" borderId="1" xfId="2" applyNumberFormat="1" applyFont="1" applyFill="1" applyBorder="1" applyAlignment="1" applyProtection="1">
      <alignment horizontal="center" vertical="center" wrapText="1"/>
      <protection locked="0"/>
    </xf>
    <xf numFmtId="14" fontId="19" fillId="3" borderId="4" xfId="2" applyNumberFormat="1" applyFont="1" applyFill="1" applyBorder="1" applyAlignment="1" applyProtection="1">
      <alignment horizontal="center" vertical="center" wrapText="1"/>
      <protection locked="0"/>
    </xf>
    <xf numFmtId="49" fontId="23" fillId="4" borderId="1" xfId="0" applyNumberFormat="1" applyFont="1" applyFill="1" applyBorder="1" applyAlignment="1">
      <alignment horizontal="center" vertical="center"/>
    </xf>
    <xf numFmtId="0" fontId="23" fillId="4" borderId="1" xfId="0" applyFont="1" applyFill="1" applyBorder="1" applyAlignment="1">
      <alignment horizontal="center" vertical="center"/>
    </xf>
    <xf numFmtId="14" fontId="19" fillId="4" borderId="4" xfId="2" applyNumberFormat="1" applyFont="1" applyFill="1" applyBorder="1" applyAlignment="1" applyProtection="1">
      <alignment horizontal="center" vertical="center" wrapText="1"/>
      <protection locked="0"/>
    </xf>
    <xf numFmtId="14" fontId="37" fillId="0" borderId="1" xfId="0" applyNumberFormat="1" applyFont="1" applyBorder="1" applyAlignment="1">
      <alignment horizontal="center" vertical="center"/>
    </xf>
    <xf numFmtId="0" fontId="10" fillId="4" borderId="4" xfId="6" applyFont="1" applyFill="1" applyBorder="1" applyAlignment="1">
      <alignment horizontal="center" vertical="center" wrapText="1"/>
    </xf>
    <xf numFmtId="14" fontId="22" fillId="3" borderId="4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</cellXfs>
  <cellStyles count="12">
    <cellStyle name="Dziesiętny" xfId="4" builtinId="3"/>
    <cellStyle name="Hiperłącze" xfId="2" builtinId="8"/>
    <cellStyle name="Hiperłącze 2" xfId="5" xr:uid="{7DA555C2-0DF5-47C1-88B9-F5B4C8733846}"/>
    <cellStyle name="Hiperłącze 3" xfId="8" xr:uid="{134D8014-702F-41B3-905C-609CBD522C23}"/>
    <cellStyle name="Hiperłącze 4" xfId="11" xr:uid="{C6567BB3-9182-49D0-AA6A-0B0E4E5D3389}"/>
    <cellStyle name="Normalny" xfId="0" builtinId="0"/>
    <cellStyle name="Normalny 2" xfId="1" xr:uid="{DA9936F1-50A5-4054-9923-821989C4F571}"/>
    <cellStyle name="Normalny 2 2" xfId="10" xr:uid="{01C8034E-BAFE-441E-92B8-FF5585255DAD}"/>
    <cellStyle name="Normalny 3" xfId="3" xr:uid="{97AAD055-48DA-4410-A1D7-7DBA2EF530F0}"/>
    <cellStyle name="Normalny 4" xfId="6" xr:uid="{1FA62722-0942-4505-A7E0-1C19FDDF3418}"/>
    <cellStyle name="Normalny 5" xfId="7" xr:uid="{69EAC4AC-F6BB-43AD-A9A0-A053A67B051C}"/>
    <cellStyle name="Normalny 6" xfId="9" xr:uid="{794967CA-DED7-40CD-AF82-2B656CEC5F61}"/>
  </cellStyles>
  <dxfs count="16"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charset val="238"/>
        <scheme val="minor"/>
      </font>
      <fill>
        <patternFill patternType="solid">
          <fgColor theme="5"/>
          <bgColor theme="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CC99"/>
      <color rgb="FFFF9999"/>
      <color rgb="FFFFCC66"/>
      <color rgb="FFFFCCCC"/>
      <color rgb="FFFFCCFF"/>
      <color rgb="FFFFFFFF"/>
      <color rgb="FF74B230"/>
      <color rgb="FF0099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14BDBD2-DE93-4D29-B16F-F840862D3157}" name="Tabela2" displayName="Tabela2" ref="A1:K10" totalsRowCount="1" headerRowDxfId="15">
  <autoFilter ref="A1:K9" xr:uid="{D14BDBD2-DE93-4D29-B16F-F840862D3157}"/>
  <tableColumns count="11">
    <tableColumn id="1" xr3:uid="{0A2CA21A-EF08-42CC-BF7E-960510774457}" name="Lp." totalsRowLabel="Suma" totalsRowDxfId="14"/>
    <tableColumn id="2" xr3:uid="{713F7481-501A-4D1D-AE4B-213F7E920DF5}" name="Nr działania/poddziałania" totalsRowDxfId="13"/>
    <tableColumn id="3" xr3:uid="{C157CE8D-229B-49BB-B58D-1C0A6879D141}" name="Nazwa działania/poddziałania" totalsRowDxfId="12"/>
    <tableColumn id="4" xr3:uid="{2B332A16-B38C-464F-8BE1-2270C3BDF1B8}" name="Data rozpoczęcia naboru (rrrr-mm-dd)" totalsRowDxfId="11"/>
    <tableColumn id="5" xr3:uid="{026FEFA2-6693-4F2B-92C5-02D466FA550A}" name="Data zakończenia naboru (rrrr-mm-dd)" totalsRowDxfId="10"/>
    <tableColumn id="6" xr3:uid="{31B9595E-282F-4766-8D38-FB10308D5745}" name="Czy nabór jest nowy? (wybierz TAK/ NIE)" totalsRowDxfId="9"/>
    <tableColumn id="7" xr3:uid="{373F4A13-2996-4955-8C22-47600A199E9E}" name="Instytucja organizująca nabór (pełna nazwa)" dataDxfId="8" totalsRowDxfId="7"/>
    <tableColumn id="8" xr3:uid="{F00D398D-2C40-428C-BDD0-7B25C9BE88C5}" name="Budżet naboru (w milionach złotych, dwa miejsca po przecinku)" totalsRowFunction="custom" totalsRowDxfId="6">
      <totalsRowFormula>SUM(H2:H9)</totalsRowFormula>
    </tableColumn>
    <tableColumn id="9" xr3:uid="{0ADF92D7-0FB4-4EB6-B906-A9135EAA92F1}" name="Link do naboru (jeśli nie ogłoszony, to planowana data ogłoszenia)" totalsRowDxfId="5"/>
    <tableColumn id="10" xr3:uid="{17C8A1CA-E429-4504-9494-79A00E4F9AAA}" name="Czy nabór jest dla przedsiębiorców? (wybierz TAK/ NIE)" totalsRowDxfId="4"/>
    <tableColumn id="11" xr3:uid="{0147C328-8F6A-4BE2-B73F-448829160C43}" name="Uwagi" totalsRowFunction="count" totalsRowDxfId="3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funduszeuedolnoslaskie.pl/nabory/14286-nabor-konkurencyjny-nr-feds0707-ip02-49926-programy-profilaktyki-chorob-bedacych" TargetMode="External"/><Relationship Id="rId1" Type="http://schemas.openxmlformats.org/officeDocument/2006/relationships/hyperlink" Target="https://funduszeuedolnoslaskie.pl/nabory/14090-nabor-konkurencyjny-nr-feds0707-ip02-49126-rozwoj-uslug-swiadczonych-w-spolecznosci" TargetMode="Externa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7.bin"/><Relationship Id="rId3" Type="http://schemas.openxmlformats.org/officeDocument/2006/relationships/hyperlink" Target="https://funduszeuepodlaskie.pl/nabory-wnioskow-modernizacja-energetyczna-obiektow-uzytecznosci-publicznej-w-mof-miasta-lomzy-1-26/" TargetMode="External"/><Relationship Id="rId7" Type="http://schemas.openxmlformats.org/officeDocument/2006/relationships/hyperlink" Target="https://lgd-kanal.augustow.pl/aktualnosci/nabor-nr-6-2026-efrr/" TargetMode="External"/><Relationship Id="rId2" Type="http://schemas.openxmlformats.org/officeDocument/2006/relationships/hyperlink" Target="https://funduszeuepodlaskie.pl/nabory-wnioskow-poprawa-dostepnosci-architektonicznej-na-terenie-bof-1-26/" TargetMode="External"/><Relationship Id="rId1" Type="http://schemas.openxmlformats.org/officeDocument/2006/relationships/hyperlink" Target="https://funduszeuepodlaskie.pl/nabory-wnioskow-parki-bioroznorodnosci-w-bof-1-26/" TargetMode="External"/><Relationship Id="rId6" Type="http://schemas.openxmlformats.org/officeDocument/2006/relationships/hyperlink" Target="https://funduszeuepodlaskie.pl/nabory-wnioskow-inicjatywa-alma-wsparcie-osob-mlodych-nalezacych-do-kategorii-neet-realizowane-w-projekcie-ohp-lub-innych-projektach-001-26/" TargetMode="External"/><Relationship Id="rId5" Type="http://schemas.openxmlformats.org/officeDocument/2006/relationships/hyperlink" Target="https://funduszeuepodlaskie.pl/funduszeuepodlaskie-pl-nabory-wnioskow-wsparcie-spoleczne-i-mieszkaniowe-1/" TargetMode="External"/><Relationship Id="rId4" Type="http://schemas.openxmlformats.org/officeDocument/2006/relationships/hyperlink" Target="https://funduszeuepodlaskie.pl/nabory-wnioskow-inwestycje-w-infrastrukture-spoleczna-zwiazana-z-organizacja-uslug-spolecznych-2-26/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hyperlink" Target="https://funduszeue.slaskie.pl/web/guest/nabory/lsi/556" TargetMode="External"/><Relationship Id="rId1" Type="http://schemas.openxmlformats.org/officeDocument/2006/relationships/hyperlink" Target="https://funduszeue.slaskie.pl/web/guest/nabory/lsi/449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https://funduszeueswietokrzyskie.pl/nabory/ogloszenie-naboru-nr-fesw-09-06-iz-00-001-26-w-ramach-dzialania-09-06-podnoszenie-potencjalu-partnerow-spolecznych-i-organizacji-spoleczenstwa-obywatelskiego" TargetMode="External"/><Relationship Id="rId13" Type="http://schemas.openxmlformats.org/officeDocument/2006/relationships/hyperlink" Target="https://funduszeueswietokrzyskie.pl/nabory/ogloszenie-naboru-nr-fesw-14-01-iz-00-001-26-w-ramach-dzialania-14-1-wzmocnienie-lokalnych-systemow-dostepu-do-wody" TargetMode="External"/><Relationship Id="rId3" Type="http://schemas.openxmlformats.org/officeDocument/2006/relationships/hyperlink" Target="https://funduszeueswietokrzyskie.pl/nabory/ogloszenie-naboru-nr-fesw-02-01-iz-00-002-25-efektywnosc-energetyczna-dotacje" TargetMode="External"/><Relationship Id="rId7" Type="http://schemas.openxmlformats.org/officeDocument/2006/relationships/hyperlink" Target="https://funduszeueswietokrzyskie.pl/nabory/ogloszenie-naboru-nr-fesw-08-05-iz-00-001-26-w-ramach-dzialania-08-05-wsparcie-edukacji-osob-doroslych" TargetMode="External"/><Relationship Id="rId12" Type="http://schemas.openxmlformats.org/officeDocument/2006/relationships/hyperlink" Target="https://funduszeueswietokrzyskie.pl/nabory/ogloszenie-naboru-nr-fesw-13-02-iz-00-001-26-w-ramach-dzialania-13-2-wsparcie-dzialalnosci-b-r-przedsiebiorstw-w-celu-wzmocnienia-zdolnosci-obronnych" TargetMode="External"/><Relationship Id="rId2" Type="http://schemas.openxmlformats.org/officeDocument/2006/relationships/hyperlink" Target="https://funduszeueswietokrzyskie.pl/nabory?szukaj=&amp;dzialanie%5B%5D=2.5&amp;termin_od=&amp;termin_do=&amp;sort=najnowsze" TargetMode="External"/><Relationship Id="rId1" Type="http://schemas.openxmlformats.org/officeDocument/2006/relationships/hyperlink" Target="https://funduszeueswietokrzyskie.pl/nabory/ogloszenie-naboru-nr-fesw-02-07-iz-00-001-25-gospodarowanie-odpadami-dotacje" TargetMode="External"/><Relationship Id="rId6" Type="http://schemas.openxmlformats.org/officeDocument/2006/relationships/hyperlink" Target="https://funduszeueswietokrzyskie.pl/nabory/ogloszenie-naboru-nr-fesw-05-03-iz-00-002-26-infrastruktura-zdrowotna" TargetMode="External"/><Relationship Id="rId11" Type="http://schemas.openxmlformats.org/officeDocument/2006/relationships/hyperlink" Target="https://funduszeueswietokrzyskie.pl/nabory/ogloszenie-naboru-nr-fesw-13-02-iz-00-002-26-w-ramach-dzialania-13-2-wsparcie-dzialalnosci-b-r-przedsiebiorstw-w-celu-wzmocnienia-zdolnosci-obronnych" TargetMode="External"/><Relationship Id="rId5" Type="http://schemas.openxmlformats.org/officeDocument/2006/relationships/hyperlink" Target="https://funduszeueswietokrzyskie.pl/nabory?szukaj=&amp;dzialanie%5B%5D=4.1&amp;termin_od=&amp;termin_do=&amp;sort=najnowsze" TargetMode="External"/><Relationship Id="rId15" Type="http://schemas.openxmlformats.org/officeDocument/2006/relationships/hyperlink" Target="https://funduszeueswietokrzyskie.pl/nabory/ogloszenie-naboru-nr-fesw-01-02-iz-00-003-26-w-ramach-1-2-wsparcie-dzialalnosci-przedsiebiorstw-w-zakresie-b-r" TargetMode="External"/><Relationship Id="rId10" Type="http://schemas.openxmlformats.org/officeDocument/2006/relationships/hyperlink" Target="https://funduszeueswietokrzyskie.pl/nabory" TargetMode="External"/><Relationship Id="rId4" Type="http://schemas.openxmlformats.org/officeDocument/2006/relationships/hyperlink" Target="https://funduszeueswietokrzyskie.pl/nabory/ogloszenie-naboru-nr-fesw-02-01-iz-00-002-25-efektywnosc-energetyczna-dotacje" TargetMode="External"/><Relationship Id="rId9" Type="http://schemas.openxmlformats.org/officeDocument/2006/relationships/hyperlink" Target="https://funduszeueswietokrzyskie.pl/nabory/ogloszenie-naboru-nr-fesw-01-05-iz-00-002-26-w-ramach-dzialania-1-5-zwiekszenie-potencjalu-msp-i-rozwoj-regionalnego-ekosystemu-innowacji" TargetMode="External"/><Relationship Id="rId14" Type="http://schemas.openxmlformats.org/officeDocument/2006/relationships/hyperlink" Target="https://funduszeueswietokrzyskie.pl/nabory/ogloszenie-naboru-nr-fesw-01-02-iz-00-004-26-w-ramach-1-2-wsparcie-dzialalnosci-przedsiebiorstw-w-zakresie-b-r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s://funduszeeuropejskie.warmia.mazury.pl/nabory/327" TargetMode="External"/><Relationship Id="rId1" Type="http://schemas.openxmlformats.org/officeDocument/2006/relationships/hyperlink" Target="https://funduszeeuropejskie.warmia.mazury.pl/nabory/328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s://funduszeue.wielkopolskie.pl/nabory/dzialanie-613-uslugi-spoleczne-i-zdrowotne-0" TargetMode="External"/><Relationship Id="rId1" Type="http://schemas.openxmlformats.org/officeDocument/2006/relationships/hyperlink" Target="https://funduszeue.wielkopolskie.pl/nabory/dzialanie-151-wzmocnienie-bezpieczenstwa-i-odpornosci-regionalnej-wielkopolski-1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funduszeue.kujawsko-pomorskie.pl/nabory/dzialanie-6-15-inwestycje-w-infrastrukture-ksztalcenia-zawodowego-oppt-nabor-nr-fekp-06-15-iz-00-291-26/" TargetMode="External"/><Relationship Id="rId13" Type="http://schemas.openxmlformats.org/officeDocument/2006/relationships/hyperlink" Target="https://funduszeue.kujawsko-pomorskie.pl/nabory/dzialanie-2-8-wsparcie-sluzb-ratowniczych-nabor-nr-fekp-02-08-iz-00-297-26/" TargetMode="External"/><Relationship Id="rId18" Type="http://schemas.openxmlformats.org/officeDocument/2006/relationships/printerSettings" Target="../printerSettings/printerSettings2.bin"/><Relationship Id="rId3" Type="http://schemas.openxmlformats.org/officeDocument/2006/relationships/hyperlink" Target="https://funduszeue.kujawsko-pomorskie.pl/nabory/dzialanie-5-12-wsparcie-instytucji-kultury-oppt-nabor-nr-fekp-05-12-iz-00-283-26/" TargetMode="External"/><Relationship Id="rId7" Type="http://schemas.openxmlformats.org/officeDocument/2006/relationships/hyperlink" Target="https://funduszeue.kujawsko-pomorskie.pl/nabory/dzialanie-6-14-inwestycje-w-zakresie-dostepnosci-szkol-i-placowek-w-tym-edukacyjna-baza-sportowa-oppt-nabor-nr-fekp-06-14-iz-00-290-26/" TargetMode="External"/><Relationship Id="rId12" Type="http://schemas.openxmlformats.org/officeDocument/2006/relationships/hyperlink" Target="https://funduszeue.kujawsko-pomorskie.pl/nabory/dzialanie-4-3-infrastruktura-drogowa-nabor-nr-fekp-04-03-iz-00-296-25/" TargetMode="External"/><Relationship Id="rId17" Type="http://schemas.openxmlformats.org/officeDocument/2006/relationships/hyperlink" Target="https://funduszeue.kujawsko-pomorskie.pl/nabory/dzialanie-5-7-odnowa-przestrzeni-publicznych-zity-regionalne-nabor-nr-fekp-05-07-iz-00-264-26/" TargetMode="External"/><Relationship Id="rId2" Type="http://schemas.openxmlformats.org/officeDocument/2006/relationships/hyperlink" Target="https://funduszeue.kujawsko-pomorskie.pl/nabory/dzialanie-2-20-efektywne-gospodarowanie-woda-do-spozycia-i-poprawa-jej-jakosci-oppt-nabor-nr-fekp-02-20-iz-00-280-26/" TargetMode="External"/><Relationship Id="rId16" Type="http://schemas.openxmlformats.org/officeDocument/2006/relationships/hyperlink" Target="https://funduszeue.kujawsko-pomorskie.pl/nabory/dzialanie-2-7-adaptacja-do-zmian-klimatu-w-miastach-zity-regionalne-nabor-nr-fekp-02-07-iz-00-287-26/" TargetMode="External"/><Relationship Id="rId1" Type="http://schemas.openxmlformats.org/officeDocument/2006/relationships/hyperlink" Target="https://funduszeue.kujawsko-pomorskie.pl/nabory/dzialanie-5-13-wsparcie-rozwoju-turystyki-oppt-nabor-nr-fekp-05-13-iz-00-277-26/" TargetMode="External"/><Relationship Id="rId6" Type="http://schemas.openxmlformats.org/officeDocument/2006/relationships/hyperlink" Target="https://funduszeue.kujawsko-pomorskie.pl/nabory/dzialanie-2-19-adaptacja-do-zmian-klimatu-w-miastach-oppt-nabor-nr-fekp-02-19-iz-00-289-26/" TargetMode="External"/><Relationship Id="rId11" Type="http://schemas.openxmlformats.org/officeDocument/2006/relationships/hyperlink" Target="https://funduszeue.kujawsko-pomorskie.pl/nabory/dzialanie-3-3-rozwoj-i-usprawnienie-mobilnosci-miejskiej-i-podmiejskiej-oppt-nabor-nr-fekp-03-03-iz-00-294-26/" TargetMode="External"/><Relationship Id="rId5" Type="http://schemas.openxmlformats.org/officeDocument/2006/relationships/hyperlink" Target="https://funduszeue.kujawsko-pomorskie.pl/nabory/dzialanie-1-6-rozwoj-infrastruktury-na-rzecz-rozwoju-gospodarczego-zity-regionalne-nabor-nr-fekp-01-6-iz-00-286-26/" TargetMode="External"/><Relationship Id="rId15" Type="http://schemas.openxmlformats.org/officeDocument/2006/relationships/hyperlink" Target="https://funduszeue.kujawsko-pomorskie.pl/nabory/dzialanie-2-9-mala-retencja-i-adaptacja-do-zmian-klimatu-w-regionie-nabor-nr-fekp-02-09-iz-00-298-26/" TargetMode="External"/><Relationship Id="rId10" Type="http://schemas.openxmlformats.org/officeDocument/2006/relationships/hyperlink" Target="https://funduszeue.kujawsko-pomorskie.pl/nabory/dzialanie-3-2-rozwoj-i-usprawnienie-mobilnosci-miejskiej-i-podmiejskiej-zity-regionalne-nabor-nr-fekp-03-02-iz-00-292-26/" TargetMode="External"/><Relationship Id="rId4" Type="http://schemas.openxmlformats.org/officeDocument/2006/relationships/hyperlink" Target="https://funduszeue.kujawsko-pomorskie.pl/nabory/dzialanie-2-11-efektywne-gospodarowanie-woda-do-spozycia-i-poprawa-jej-jakosci-zity-regionalne-nabor-nr-fekp-02-11-iz-00-284-26/" TargetMode="External"/><Relationship Id="rId9" Type="http://schemas.openxmlformats.org/officeDocument/2006/relationships/hyperlink" Target="https://funduszeue.kujawsko-pomorskie.pl/nabory/dzialanie-3-2-rozwoj-i-usprawnienie-mobilnosci-miejskiej-i-podmiejskiej-zity-regionalne-nabor-nr-fekp-03-02-iz-00-293-26/" TargetMode="External"/><Relationship Id="rId14" Type="http://schemas.openxmlformats.org/officeDocument/2006/relationships/hyperlink" Target="https://funduszeue.kujawsko-pomorskie.pl/nabory/dzialanie-6-11-restauracja-i-adaptacja-obiektow-dziedzictwa-kulturowego-i-naturalnego-nabor-nr-fekp-06-11-iz-00-299-26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funduszeue.lubelskie.pl/zpr/nabory/harmonogram-naborow/" TargetMode="External"/><Relationship Id="rId2" Type="http://schemas.openxmlformats.org/officeDocument/2006/relationships/hyperlink" Target="https://funduszeue.lubelskie.pl/efrr/nabory/15.1-bezpieczna-i-odporna-infrastruktura-wodno-kanalizacyjna/dzialanie-15.1-bezpieczna-i-odporna-infrastruktura-wodno-kanalizacyjna-typ-projektu-1-2-3-felu.15.01-iz.00-001-26/" TargetMode="External"/><Relationship Id="rId1" Type="http://schemas.openxmlformats.org/officeDocument/2006/relationships/hyperlink" Target="https://funduszeue.lubelskie.pl/lawp/nabory/14.1-wsparcie-przedsiebiorstw-w-sektorze-obronnym-i-bezpieczenstwa/14.1-wsparcie-przedsiebiorstw-w-sektorze-obronnym-i-bezpieczenstwa-felu.14.01-ip.01-001-26/" TargetMode="Externa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funduszeue.lodzkie.pl/nabory/dzialanie-feld0906-br-dla-transformacji-0" TargetMode="External"/><Relationship Id="rId2" Type="http://schemas.openxmlformats.org/officeDocument/2006/relationships/hyperlink" Target="https://funduszeue.lodzkie.pl/nabory/dzialanie-feld1601-dostepne-mieszkalnictwo" TargetMode="External"/><Relationship Id="rId1" Type="http://schemas.openxmlformats.org/officeDocument/2006/relationships/hyperlink" Target="https://funduszeue.lodzkie.pl/nabory/dzialanie-feld0104-cyfryzacja-2" TargetMode="External"/><Relationship Id="rId6" Type="http://schemas.openxmlformats.org/officeDocument/2006/relationships/hyperlink" Target="https://funduszeue.lodzkie.pl/nabory/dzialanie-feld0804-zdrowy-pracownik-4" TargetMode="External"/><Relationship Id="rId5" Type="http://schemas.openxmlformats.org/officeDocument/2006/relationships/hyperlink" Target="https://funduszeue.lodzkie.pl/nabory/feld0215-bioroznorodnosc" TargetMode="External"/><Relationship Id="rId4" Type="http://schemas.openxmlformats.org/officeDocument/2006/relationships/hyperlink" Target="https://funduszeue.lodzkie.pl/nabory/dzialanie-feld0801-wzmocnienie-rownosci-plci-3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undusze.malopolska.pl/nabory/13639-dzialanie-519-regionalne-sciezki-rowerowe-velomalopolska-typ-projektu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funduszeuedlamazowsza.eu/lista_nabory/7-5-fundusze-europejskie-dla-nowoczesnej-i-dostepnej-edukacji-na-mazowszu-dzialanie-edukacja-osob-doroslych-poza-psf-nr-fema-07-05-ip-01-119-26-dla-regionu-warszawskiego-stolecznego-rws/?_gl=1*8t4y4x*_up*MQ..&amp;gclid=EAIaIQobChMIpaTP9KvZlQMVOQuiAx0YmAWUEAAYASAAEgLhcvD_BwE&amp;gbraid=0AAAAA-QbhEytSNxnQfW9D2s2MTbCzgOfC" TargetMode="External"/><Relationship Id="rId2" Type="http://schemas.openxmlformats.org/officeDocument/2006/relationships/hyperlink" Target="https://funduszeuedlamazowsza.eu/lista_nabory/12-1-step-dla-rozwoju-biotechnologii-typ-projektu-rozwoj-terapii-genowych-nr-fema-12-01-ip-01-092-26-dla-rws-oraz-rmr/" TargetMode="External"/><Relationship Id="rId1" Type="http://schemas.openxmlformats.org/officeDocument/2006/relationships/hyperlink" Target="https://funduszeuedlamazowsza.eu/lista_nabory/2-5-gospodarka-wodno-sciekowa-typ-projektu-zarzadzanie-efektywnymi-inteligentnymi-sieciami-wodociagowymi-nr-fema-02-05-ip-01-093-26-dla-regionu-rws-albo-rmr/" TargetMode="External"/><Relationship Id="rId6" Type="http://schemas.openxmlformats.org/officeDocument/2006/relationships/hyperlink" Target="https://funduszeuedlamazowsza.eu/lista_nabory/8-6-uslugi-spoleczne-na-rzecz-rodzin-nr-fema-08-06-ip-01-122-26-dla-regionu-mazowieckiego-regionalnego-rmr/?_gl=1*1blteum*_up*MQ..&amp;gclid=EAIaIQobChMI-KLoqZXZlQMVomZBAh1EeiSsEAAYASAAEgJ4U_D_BwE&amp;gbraid=0AAAAA-QbhEytSNxnQfW9D2s2MTbCzgOfC" TargetMode="External"/><Relationship Id="rId5" Type="http://schemas.openxmlformats.org/officeDocument/2006/relationships/hyperlink" Target="https://funduszeuedlamazowsza.eu/lista_nabory/8-6-uslugi-spoleczne-na-rzecz-rodzin-nr-fema-08-06-ip-01-121-26-dla-regionu-warszawskiego-stolecznego-rws/?_gl=1*1blteum*_up*MQ..&amp;gclid=EAIaIQobChMI-KLoqZXZlQMVomZBAh1EeiSsEAAYASAAEgJ4U_D_BwE&amp;gbraid=0AAAAA-QbhEytSNxnQfW9D2s2MTbCzgOfC" TargetMode="External"/><Relationship Id="rId4" Type="http://schemas.openxmlformats.org/officeDocument/2006/relationships/hyperlink" Target="https://funduszeuedlamazowsza.eu/lista_nabory/7-5-fundusze-europejskie-dla-nowoczesnej-i-dostepnej-edukacji-na-mazowszu-dzialanie-edukacja-osob-doroslych-poza-psf-nr-fema-07-05-ip-01-120-26-dla-regionu-mazowieckiego-regionalnego-rmr/?_gl=1*v41kio*_up*MQ..&amp;gclid=EAIaIQobChMI-KLoqZXZlQMVomZBAh1EeiSsEAAYASAAEgJ4U_D_BwE&amp;gbraid=0AAAAA-QbhEytSNxnQfW9D2s2MTbCzgOfC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funduszeue.podkarpackie.pl/nabory-wnioskow/2-1-poprawa-jakosci-powietrza-dotacja-nr-naboru-fepk-02-01-iz-00-004-26" TargetMode="External"/><Relationship Id="rId3" Type="http://schemas.openxmlformats.org/officeDocument/2006/relationships/hyperlink" Target="https://funduszeue.podkarpackie.pl/nabory-wnioskow/8-5-uslugi-spoleczne-swiadczone-w-spolecznosci-lokalnej-nabor-nr-fepk-08-05-iz-00-001-24" TargetMode="External"/><Relationship Id="rId7" Type="http://schemas.openxmlformats.org/officeDocument/2006/relationships/hyperlink" Target="https://funduszeue.podkarpackie.pl/nabory-wnioskow/11-1-inwestycje-dla-bezpieczenstwa-i-obrony-typ-projektu-wsparcie-dzialalnosci-badawczo-rozwojowej-b-r-oraz-testowej-w-obszarach-istotnych-dla-obronnosci-i-bezpieczenstwa-nr-naboru-fepk-11-01-iz-00-002-26" TargetMode="External"/><Relationship Id="rId2" Type="http://schemas.openxmlformats.org/officeDocument/2006/relationships/hyperlink" Target="https://funduszeue.podkarpackie.pl/nabory-wnioskow/8-3-wsparcie-osob-doroslych-w-zdobywaniu-kompetencji-nabor-nr-fepk-08-03-iz-00-001-24" TargetMode="External"/><Relationship Id="rId1" Type="http://schemas.openxmlformats.org/officeDocument/2006/relationships/hyperlink" Target="https://funduszeue.podkarpackie.pl/nabory-wnioskow/8-6-integracja-spoleczna-nabor-nr-fepk-08-06-iz-00-001-24" TargetMode="External"/><Relationship Id="rId6" Type="http://schemas.openxmlformats.org/officeDocument/2006/relationships/hyperlink" Target="https://funduszeue.podkarpackie.pl/nabory-wnioskow/5-2-wlaczenie-spoleczne-typ-prjektu-ii-nr-naboru-fepk-05-02-iz-00-003-26" TargetMode="External"/><Relationship Id="rId5" Type="http://schemas.openxmlformats.org/officeDocument/2006/relationships/hyperlink" Target="https://funduszeue.podkarpackie.pl/nabory-wnioskow/8-rozwoj-zdolnosci-uczniow-poza-edukacja-formalna-nabor-nr-fepk-08-01-iz-00-001-24" TargetMode="External"/><Relationship Id="rId10" Type="http://schemas.openxmlformats.org/officeDocument/2006/relationships/table" Target="../tables/table1.xml"/><Relationship Id="rId4" Type="http://schemas.openxmlformats.org/officeDocument/2006/relationships/hyperlink" Target="https://funduszeue.podkarpackie.pl/nabory-wnioskow/8-04-wsparcie-osob-doroslych-w-zdobywaniu-kompetencji-nabor-nr-fepk-08-04-iz-00-001-24" TargetMode="External"/><Relationship Id="rId9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64074-7425-4C9B-BCDD-7A9B8FB419DA}">
  <dimension ref="A1:K6"/>
  <sheetViews>
    <sheetView zoomScale="71" zoomScaleNormal="71" workbookViewId="0">
      <selection activeCell="M14" sqref="K14:M27"/>
    </sheetView>
  </sheetViews>
  <sheetFormatPr defaultColWidth="8.7109375" defaultRowHeight="15"/>
  <cols>
    <col min="1" max="1" width="3.5703125" style="1" bestFit="1" customWidth="1"/>
    <col min="2" max="2" width="25.140625" style="1" customWidth="1"/>
    <col min="3" max="3" width="27.140625" style="1" customWidth="1"/>
    <col min="4" max="4" width="20.85546875" style="1" customWidth="1"/>
    <col min="5" max="5" width="23.140625" style="1" customWidth="1"/>
    <col min="6" max="6" width="17.7109375" style="1" customWidth="1"/>
    <col min="7" max="7" width="29" style="1" customWidth="1"/>
    <col min="8" max="8" width="23.42578125" style="1" customWidth="1"/>
    <col min="9" max="9" width="59" style="1" customWidth="1"/>
    <col min="10" max="10" width="15.42578125" style="1" customWidth="1"/>
    <col min="11" max="11" width="66.85546875" style="1" customWidth="1"/>
    <col min="12" max="16384" width="8.7109375" style="1"/>
  </cols>
  <sheetData>
    <row r="1" spans="1:11" ht="75">
      <c r="A1" s="2" t="s">
        <v>0</v>
      </c>
      <c r="B1" s="2" t="s">
        <v>1</v>
      </c>
      <c r="C1" s="2" t="s">
        <v>2</v>
      </c>
      <c r="D1" s="3" t="s">
        <v>24</v>
      </c>
      <c r="E1" s="2" t="s">
        <v>25</v>
      </c>
      <c r="F1" s="2" t="s">
        <v>19</v>
      </c>
      <c r="G1" s="2" t="s">
        <v>23</v>
      </c>
      <c r="H1" s="4" t="s">
        <v>22</v>
      </c>
      <c r="I1" s="2" t="s">
        <v>20</v>
      </c>
      <c r="J1" s="2" t="s">
        <v>21</v>
      </c>
      <c r="K1" s="2" t="s">
        <v>3</v>
      </c>
    </row>
    <row r="2" spans="1:11" ht="45">
      <c r="A2" s="31">
        <v>1</v>
      </c>
      <c r="B2" s="60" t="s">
        <v>74</v>
      </c>
      <c r="C2" s="31" t="s">
        <v>75</v>
      </c>
      <c r="D2" s="61">
        <v>46197</v>
      </c>
      <c r="E2" s="61">
        <v>46238</v>
      </c>
      <c r="F2" s="19" t="s">
        <v>28</v>
      </c>
      <c r="G2" s="31" t="s">
        <v>30</v>
      </c>
      <c r="H2" s="62">
        <v>40714286</v>
      </c>
      <c r="I2" s="119" t="s">
        <v>219</v>
      </c>
      <c r="J2" s="31" t="s">
        <v>28</v>
      </c>
      <c r="K2" s="44"/>
    </row>
    <row r="3" spans="1:11" ht="45">
      <c r="A3" s="118">
        <v>2</v>
      </c>
      <c r="B3" s="222" t="s">
        <v>74</v>
      </c>
      <c r="C3" s="118" t="s">
        <v>75</v>
      </c>
      <c r="D3" s="223">
        <v>46225</v>
      </c>
      <c r="E3" s="223">
        <v>46267</v>
      </c>
      <c r="F3" s="118" t="s">
        <v>28</v>
      </c>
      <c r="G3" s="118" t="s">
        <v>30</v>
      </c>
      <c r="H3" s="59">
        <v>2347782</v>
      </c>
      <c r="I3" s="97" t="s">
        <v>249</v>
      </c>
      <c r="J3" s="118" t="s">
        <v>28</v>
      </c>
      <c r="K3" s="224"/>
    </row>
    <row r="4" spans="1:11" ht="42.75">
      <c r="A4" s="31">
        <v>3</v>
      </c>
      <c r="B4" s="60" t="s">
        <v>250</v>
      </c>
      <c r="C4" s="31" t="s">
        <v>251</v>
      </c>
      <c r="D4" s="61">
        <v>46265</v>
      </c>
      <c r="E4" s="61">
        <v>46302</v>
      </c>
      <c r="F4" s="31" t="s">
        <v>27</v>
      </c>
      <c r="G4" s="31" t="s">
        <v>252</v>
      </c>
      <c r="H4" s="62">
        <v>72392000</v>
      </c>
      <c r="I4" s="31" t="s">
        <v>253</v>
      </c>
      <c r="J4" s="31" t="s">
        <v>28</v>
      </c>
      <c r="K4" s="225"/>
    </row>
    <row r="5" spans="1:11" ht="57">
      <c r="A5" s="118">
        <v>4</v>
      </c>
      <c r="B5" s="222" t="s">
        <v>254</v>
      </c>
      <c r="C5" s="118" t="s">
        <v>255</v>
      </c>
      <c r="D5" s="223">
        <v>46265</v>
      </c>
      <c r="E5" s="223">
        <v>46302</v>
      </c>
      <c r="F5" s="118" t="s">
        <v>27</v>
      </c>
      <c r="G5" s="118" t="s">
        <v>77</v>
      </c>
      <c r="H5" s="59">
        <v>61044571</v>
      </c>
      <c r="I5" s="118" t="s">
        <v>253</v>
      </c>
      <c r="J5" s="118" t="s">
        <v>28</v>
      </c>
      <c r="K5" s="196"/>
    </row>
    <row r="6" spans="1:11" ht="15.75">
      <c r="G6" s="100" t="s">
        <v>78</v>
      </c>
      <c r="H6" s="101">
        <f>SUM(H2:H5)</f>
        <v>176498639</v>
      </c>
    </row>
  </sheetData>
  <dataValidations count="2">
    <dataValidation type="date" allowBlank="1" showInputMessage="1" showErrorMessage="1" error="Zły format daty. Jeśli chcesz wpisać kwartał, wpisz ostatni dzień tego kwartału." prompt="Format daty rrrr-mm-dd" sqref="E2:E5" xr:uid="{17F98254-6C5B-4DCC-80AC-D8C629D9C100}">
      <formula1>43831</formula1>
      <formula2>47848</formula2>
    </dataValidation>
    <dataValidation type="list" allowBlank="1" showInputMessage="1" showErrorMessage="1" sqref="J2:J5" xr:uid="{76116446-1FBA-4311-99BA-D73FEEDAB942}">
      <formula1>"TAK,NIE,"</formula1>
    </dataValidation>
  </dataValidations>
  <hyperlinks>
    <hyperlink ref="I2" r:id="rId1" xr:uid="{426C65E5-5103-4F45-B916-CB2597C8FC7F}"/>
    <hyperlink ref="I3" r:id="rId2" xr:uid="{42610172-6279-497E-8BE4-321454E0268C}"/>
  </hyperlinks>
  <pageMargins left="0.7" right="0.7" top="0.75" bottom="0.75" header="0.3" footer="0.3"/>
  <pageSetup paperSize="9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D932F-34BD-4DF0-8F4C-35CB859E97E5}">
  <dimension ref="A1:K11"/>
  <sheetViews>
    <sheetView tabSelected="1" zoomScale="80" zoomScaleNormal="80" workbookViewId="0">
      <selection activeCell="M21" sqref="M21"/>
    </sheetView>
  </sheetViews>
  <sheetFormatPr defaultColWidth="8.85546875" defaultRowHeight="15"/>
  <cols>
    <col min="1" max="1" width="3.5703125" style="1" bestFit="1" customWidth="1"/>
    <col min="2" max="2" width="25.140625" style="1" customWidth="1"/>
    <col min="3" max="3" width="25.42578125" style="1" customWidth="1"/>
    <col min="4" max="4" width="20.85546875" style="1" customWidth="1"/>
    <col min="5" max="5" width="23.140625" style="1" customWidth="1"/>
    <col min="6" max="6" width="17.5703125" style="1" customWidth="1"/>
    <col min="7" max="7" width="29" style="1" customWidth="1"/>
    <col min="8" max="8" width="23.42578125" style="1" customWidth="1"/>
    <col min="9" max="9" width="31.42578125" style="1" customWidth="1"/>
    <col min="10" max="10" width="8.85546875" style="1"/>
    <col min="11" max="11" width="51.5703125" style="1" customWidth="1"/>
    <col min="12" max="16384" width="8.85546875" style="1"/>
  </cols>
  <sheetData>
    <row r="1" spans="1:11" ht="135">
      <c r="A1" s="2" t="s">
        <v>0</v>
      </c>
      <c r="B1" s="2" t="s">
        <v>1</v>
      </c>
      <c r="C1" s="2" t="s">
        <v>2</v>
      </c>
      <c r="D1" s="3" t="s">
        <v>24</v>
      </c>
      <c r="E1" s="2" t="s">
        <v>25</v>
      </c>
      <c r="F1" s="2" t="s">
        <v>19</v>
      </c>
      <c r="G1" s="2" t="s">
        <v>23</v>
      </c>
      <c r="H1" s="4" t="s">
        <v>22</v>
      </c>
      <c r="I1" s="2" t="s">
        <v>20</v>
      </c>
      <c r="J1" s="2" t="s">
        <v>21</v>
      </c>
      <c r="K1" s="2" t="s">
        <v>3</v>
      </c>
    </row>
    <row r="2" spans="1:11" ht="90">
      <c r="A2" s="54">
        <v>1</v>
      </c>
      <c r="B2" s="55" t="s">
        <v>61</v>
      </c>
      <c r="C2" s="12" t="s">
        <v>62</v>
      </c>
      <c r="D2" s="11">
        <v>46044</v>
      </c>
      <c r="E2" s="11">
        <v>46387</v>
      </c>
      <c r="F2" s="8" t="s">
        <v>28</v>
      </c>
      <c r="G2" s="12" t="s">
        <v>31</v>
      </c>
      <c r="H2" s="13">
        <v>5.59</v>
      </c>
      <c r="I2" s="14" t="s">
        <v>65</v>
      </c>
      <c r="J2" s="8" t="s">
        <v>28</v>
      </c>
      <c r="K2" s="12" t="s">
        <v>67</v>
      </c>
    </row>
    <row r="3" spans="1:11" ht="90">
      <c r="A3" s="54">
        <v>2</v>
      </c>
      <c r="B3" s="55" t="s">
        <v>63</v>
      </c>
      <c r="C3" s="12" t="s">
        <v>64</v>
      </c>
      <c r="D3" s="11">
        <v>46044</v>
      </c>
      <c r="E3" s="11">
        <v>46356</v>
      </c>
      <c r="F3" s="8" t="s">
        <v>28</v>
      </c>
      <c r="G3" s="12" t="s">
        <v>31</v>
      </c>
      <c r="H3" s="13">
        <v>8.81</v>
      </c>
      <c r="I3" s="14" t="s">
        <v>66</v>
      </c>
      <c r="J3" s="8" t="s">
        <v>28</v>
      </c>
      <c r="K3" s="12" t="s">
        <v>67</v>
      </c>
    </row>
    <row r="4" spans="1:11" ht="75">
      <c r="A4" s="54">
        <v>3</v>
      </c>
      <c r="B4" s="55" t="s">
        <v>68</v>
      </c>
      <c r="C4" s="12" t="s">
        <v>69</v>
      </c>
      <c r="D4" s="11">
        <v>46045</v>
      </c>
      <c r="E4" s="11">
        <v>46295</v>
      </c>
      <c r="F4" s="8" t="s">
        <v>28</v>
      </c>
      <c r="G4" s="12" t="s">
        <v>31</v>
      </c>
      <c r="H4" s="13">
        <v>29.25</v>
      </c>
      <c r="I4" s="14" t="s">
        <v>72</v>
      </c>
      <c r="J4" s="8" t="s">
        <v>28</v>
      </c>
      <c r="K4" s="12" t="s">
        <v>73</v>
      </c>
    </row>
    <row r="5" spans="1:11" ht="75">
      <c r="A5" s="54">
        <v>4</v>
      </c>
      <c r="B5" s="55" t="s">
        <v>63</v>
      </c>
      <c r="C5" s="12" t="s">
        <v>64</v>
      </c>
      <c r="D5" s="11">
        <v>46107</v>
      </c>
      <c r="E5" s="11">
        <v>46295</v>
      </c>
      <c r="F5" s="8" t="s">
        <v>28</v>
      </c>
      <c r="G5" s="12" t="s">
        <v>31</v>
      </c>
      <c r="H5" s="13">
        <v>5.57</v>
      </c>
      <c r="I5" s="191" t="s">
        <v>91</v>
      </c>
      <c r="J5" s="8" t="s">
        <v>28</v>
      </c>
      <c r="K5" s="12" t="s">
        <v>90</v>
      </c>
    </row>
    <row r="6" spans="1:11" ht="136.5" customHeight="1">
      <c r="A6" s="54">
        <v>5</v>
      </c>
      <c r="B6" s="55" t="s">
        <v>50</v>
      </c>
      <c r="C6" s="12" t="s">
        <v>212</v>
      </c>
      <c r="D6" s="11">
        <v>46182</v>
      </c>
      <c r="E6" s="11">
        <v>46237</v>
      </c>
      <c r="F6" s="8" t="s">
        <v>28</v>
      </c>
      <c r="G6" s="12" t="s">
        <v>31</v>
      </c>
      <c r="H6" s="13">
        <v>20.399999999999999</v>
      </c>
      <c r="I6" s="191" t="s">
        <v>211</v>
      </c>
      <c r="J6" s="8" t="s">
        <v>27</v>
      </c>
      <c r="K6" s="12"/>
    </row>
    <row r="7" spans="1:11" ht="90">
      <c r="A7" s="54">
        <v>6</v>
      </c>
      <c r="B7" s="55" t="s">
        <v>306</v>
      </c>
      <c r="C7" s="12" t="s">
        <v>307</v>
      </c>
      <c r="D7" s="11">
        <v>46203</v>
      </c>
      <c r="E7" s="11">
        <v>46295</v>
      </c>
      <c r="F7" s="8" t="s">
        <v>28</v>
      </c>
      <c r="G7" s="12" t="s">
        <v>308</v>
      </c>
      <c r="H7" s="13">
        <v>2.14</v>
      </c>
      <c r="I7" s="191" t="s">
        <v>309</v>
      </c>
      <c r="J7" s="8" t="s">
        <v>27</v>
      </c>
      <c r="K7" s="12"/>
    </row>
    <row r="8" spans="1:11" ht="60">
      <c r="A8" s="54">
        <v>7</v>
      </c>
      <c r="B8" s="55" t="s">
        <v>240</v>
      </c>
      <c r="C8" s="12" t="s">
        <v>310</v>
      </c>
      <c r="D8" s="11">
        <v>46206</v>
      </c>
      <c r="E8" s="11">
        <v>46246</v>
      </c>
      <c r="F8" s="8" t="s">
        <v>28</v>
      </c>
      <c r="G8" s="12" t="s">
        <v>31</v>
      </c>
      <c r="H8" s="13">
        <v>10</v>
      </c>
      <c r="I8" s="191" t="s">
        <v>311</v>
      </c>
      <c r="J8" s="8" t="s">
        <v>27</v>
      </c>
      <c r="K8" s="12"/>
    </row>
    <row r="9" spans="1:11" ht="105">
      <c r="A9" s="54">
        <v>8</v>
      </c>
      <c r="B9" s="55" t="s">
        <v>70</v>
      </c>
      <c r="C9" s="12" t="s">
        <v>71</v>
      </c>
      <c r="D9" s="11">
        <v>46230</v>
      </c>
      <c r="E9" s="11">
        <v>46262</v>
      </c>
      <c r="F9" s="8" t="s">
        <v>27</v>
      </c>
      <c r="G9" s="12" t="s">
        <v>312</v>
      </c>
      <c r="H9" s="13">
        <v>0.87</v>
      </c>
      <c r="I9" s="191" t="s">
        <v>313</v>
      </c>
      <c r="J9" s="8" t="s">
        <v>27</v>
      </c>
      <c r="K9" s="12" t="s">
        <v>314</v>
      </c>
    </row>
    <row r="10" spans="1:11" ht="105">
      <c r="A10" s="54">
        <v>9</v>
      </c>
      <c r="B10" s="55" t="s">
        <v>70</v>
      </c>
      <c r="C10" s="12" t="s">
        <v>71</v>
      </c>
      <c r="D10" s="11">
        <v>46230</v>
      </c>
      <c r="E10" s="11">
        <v>46262</v>
      </c>
      <c r="F10" s="8" t="s">
        <v>27</v>
      </c>
      <c r="G10" s="12" t="s">
        <v>312</v>
      </c>
      <c r="H10" s="13">
        <v>1.06</v>
      </c>
      <c r="I10" s="191" t="s">
        <v>315</v>
      </c>
      <c r="J10" s="8" t="s">
        <v>27</v>
      </c>
      <c r="K10" s="12" t="s">
        <v>314</v>
      </c>
    </row>
    <row r="11" spans="1:11">
      <c r="B11" s="55"/>
      <c r="C11" s="12"/>
      <c r="D11" s="11"/>
      <c r="E11" s="11"/>
      <c r="F11" s="8"/>
      <c r="G11" s="12" t="s">
        <v>32</v>
      </c>
      <c r="H11" s="13">
        <f>SUM(H2:H10)</f>
        <v>83.690000000000012</v>
      </c>
      <c r="I11" s="191"/>
      <c r="J11" s="8"/>
      <c r="K11" s="268"/>
    </row>
  </sheetData>
  <autoFilter ref="A1:K11" xr:uid="{49264074-7425-4C9B-BCDD-7A9B8FB419DA}"/>
  <hyperlinks>
    <hyperlink ref="I2" r:id="rId1" xr:uid="{EE440E67-59B6-44F2-8D79-62F9CBAF4652}"/>
    <hyperlink ref="I3" r:id="rId2" xr:uid="{FC20892F-8A3F-46CD-AA6A-E7BEEDC58B7E}"/>
    <hyperlink ref="I4" r:id="rId3" xr:uid="{EACFEA67-72A8-49A7-81B5-A1B50DA01033}"/>
    <hyperlink ref="I5" r:id="rId4" xr:uid="{A141F1F7-E9E6-43A6-9699-7F4173B041B2}"/>
    <hyperlink ref="I6" r:id="rId5" xr:uid="{70B21519-1195-4998-9C14-8945202CE9EA}"/>
    <hyperlink ref="I7" r:id="rId6" xr:uid="{8A979256-EE79-40F6-89ED-47F95CE58EB0}"/>
    <hyperlink ref="I9" r:id="rId7" xr:uid="{482FCE8B-31FB-41F0-B7DA-22D2FC5BF5B6}"/>
  </hyperlinks>
  <pageMargins left="0.7" right="0.7" top="0.75" bottom="0.75" header="0.3" footer="0.3"/>
  <pageSetup paperSize="9" orientation="portrait" r:id="rId8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DE7E6-2B65-4EE4-8825-F6E00819DB41}">
  <dimension ref="A1:K3"/>
  <sheetViews>
    <sheetView workbookViewId="0">
      <selection activeCell="B2" sqref="B2"/>
    </sheetView>
  </sheetViews>
  <sheetFormatPr defaultColWidth="8.5703125" defaultRowHeight="15"/>
  <cols>
    <col min="1" max="1" width="3.5703125" style="1" bestFit="1" customWidth="1"/>
    <col min="2" max="3" width="25.42578125" style="1" customWidth="1"/>
    <col min="4" max="4" width="20.5703125" style="1" customWidth="1"/>
    <col min="5" max="5" width="23.42578125" style="1" customWidth="1"/>
    <col min="6" max="6" width="17.5703125" style="1" customWidth="1"/>
    <col min="7" max="7" width="29" style="1" customWidth="1"/>
    <col min="8" max="8" width="23.42578125" style="1" customWidth="1"/>
    <col min="9" max="9" width="45.42578125" style="5" customWidth="1"/>
    <col min="10" max="16384" width="8.5703125" style="1"/>
  </cols>
  <sheetData>
    <row r="1" spans="1:11" ht="135">
      <c r="A1" s="2" t="s">
        <v>0</v>
      </c>
      <c r="B1" s="2" t="s">
        <v>1</v>
      </c>
      <c r="C1" s="2" t="s">
        <v>2</v>
      </c>
      <c r="D1" s="3" t="s">
        <v>24</v>
      </c>
      <c r="E1" s="2" t="s">
        <v>25</v>
      </c>
      <c r="F1" s="2" t="s">
        <v>19</v>
      </c>
      <c r="G1" s="2" t="s">
        <v>23</v>
      </c>
      <c r="H1" s="4" t="s">
        <v>22</v>
      </c>
      <c r="I1" s="2" t="s">
        <v>20</v>
      </c>
      <c r="J1" s="2" t="s">
        <v>21</v>
      </c>
      <c r="K1" s="2" t="s">
        <v>3</v>
      </c>
    </row>
    <row r="2" spans="1:11" ht="15.75">
      <c r="A2" s="6"/>
      <c r="B2" s="6" t="s">
        <v>95</v>
      </c>
      <c r="C2" s="6"/>
      <c r="D2" s="45"/>
      <c r="E2" s="45"/>
      <c r="F2" s="7"/>
      <c r="G2" s="6"/>
      <c r="H2" s="114"/>
      <c r="I2" s="76"/>
      <c r="J2" s="47"/>
      <c r="K2" s="40"/>
    </row>
    <row r="3" spans="1:11">
      <c r="A3" s="17"/>
      <c r="B3" s="41"/>
      <c r="C3" s="42"/>
      <c r="D3" s="43"/>
      <c r="E3" s="43"/>
      <c r="F3" s="17"/>
      <c r="G3" s="113"/>
      <c r="H3" s="115"/>
      <c r="I3" s="73"/>
      <c r="J3" s="42"/>
      <c r="K3" s="74"/>
    </row>
  </sheetData>
  <autoFilter ref="A1:K1" xr:uid="{49264074-7425-4C9B-BCDD-7A9B8FB419DA}"/>
  <conditionalFormatting sqref="H2">
    <cfRule type="containsText" dxfId="2" priority="1" operator="containsText" text="|">
      <formula>NOT(ISERROR(SEARCH("|",H2)))</formula>
    </cfRule>
  </conditionalFormatting>
  <dataValidations count="3">
    <dataValidation type="decimal" allowBlank="1" showInputMessage="1" showErrorMessage="1" prompt="Wpisz kwotę budżetu naboru " sqref="H2" xr:uid="{831007C2-1EC4-46D5-AD7B-BD275B2EB255}">
      <formula1>0</formula1>
      <formula2>999999999999999000</formula2>
    </dataValidation>
    <dataValidation type="list" allowBlank="1" showInputMessage="1" showErrorMessage="1" sqref="J2" xr:uid="{FAEFEBDF-825E-4AF9-8034-354A2BEAEA74}">
      <formula1>"TAK,NIE,"</formula1>
    </dataValidation>
    <dataValidation type="date" allowBlank="1" showInputMessage="1" showErrorMessage="1" error="Zły format daty. Jeśli chcesz wpisać kwartał, wpisz ostatni dzień tego kwartału." prompt="Format daty rrrr-mm-dd" sqref="E2" xr:uid="{2C3D73FE-8EB8-4AF5-98E6-87504578BF67}">
      <formula1>43831</formula1>
      <formula2>47848</formula2>
    </dataValidation>
  </dataValidation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01B0C-EE70-4420-8043-6212782FFA17}">
  <dimension ref="A1:K5"/>
  <sheetViews>
    <sheetView zoomScale="59" zoomScaleNormal="59" workbookViewId="0">
      <selection activeCell="D3" sqref="D3"/>
    </sheetView>
  </sheetViews>
  <sheetFormatPr defaultColWidth="8.5703125" defaultRowHeight="15"/>
  <cols>
    <col min="1" max="1" width="5.5703125" style="1" bestFit="1" customWidth="1"/>
    <col min="2" max="3" width="25.42578125" style="1" customWidth="1"/>
    <col min="4" max="4" width="20.5703125" style="1" customWidth="1"/>
    <col min="5" max="5" width="23.42578125" style="1" customWidth="1"/>
    <col min="6" max="6" width="17.5703125" style="1" customWidth="1"/>
    <col min="7" max="7" width="29" style="1" customWidth="1"/>
    <col min="8" max="8" width="23.42578125" style="15" customWidth="1"/>
    <col min="9" max="10" width="31.42578125" style="1" customWidth="1"/>
    <col min="11" max="11" width="26.5703125" style="1" customWidth="1"/>
    <col min="12" max="16384" width="8.5703125" style="1"/>
  </cols>
  <sheetData>
    <row r="1" spans="1:11" ht="45">
      <c r="A1" s="2" t="s">
        <v>0</v>
      </c>
      <c r="B1" s="2" t="s">
        <v>1</v>
      </c>
      <c r="C1" s="2" t="s">
        <v>2</v>
      </c>
      <c r="D1" s="3" t="s">
        <v>24</v>
      </c>
      <c r="E1" s="2" t="s">
        <v>25</v>
      </c>
      <c r="F1" s="2" t="s">
        <v>19</v>
      </c>
      <c r="G1" s="2" t="s">
        <v>23</v>
      </c>
      <c r="H1" s="16" t="s">
        <v>22</v>
      </c>
      <c r="I1" s="2" t="s">
        <v>20</v>
      </c>
      <c r="J1" s="2" t="s">
        <v>21</v>
      </c>
      <c r="K1" s="2" t="s">
        <v>3</v>
      </c>
    </row>
    <row r="2" spans="1:11" ht="29.25">
      <c r="A2" s="18">
        <v>1</v>
      </c>
      <c r="B2" s="162" t="s">
        <v>33</v>
      </c>
      <c r="C2" s="138" t="s">
        <v>34</v>
      </c>
      <c r="D2" s="163">
        <v>45981</v>
      </c>
      <c r="E2" s="163">
        <v>46752</v>
      </c>
      <c r="F2" s="162" t="s">
        <v>28</v>
      </c>
      <c r="G2" s="138" t="s">
        <v>35</v>
      </c>
      <c r="H2" s="164">
        <v>7.02</v>
      </c>
      <c r="I2" s="165" t="s">
        <v>37</v>
      </c>
      <c r="J2" s="138" t="s">
        <v>28</v>
      </c>
      <c r="K2" s="138"/>
    </row>
    <row r="3" spans="1:11" ht="29.25">
      <c r="A3" s="1">
        <v>2</v>
      </c>
      <c r="B3" s="136" t="s">
        <v>169</v>
      </c>
      <c r="C3" s="42" t="s">
        <v>170</v>
      </c>
      <c r="D3" s="137">
        <v>46188</v>
      </c>
      <c r="E3" s="137">
        <v>46280</v>
      </c>
      <c r="F3" s="136" t="s">
        <v>28</v>
      </c>
      <c r="G3" s="42" t="s">
        <v>171</v>
      </c>
      <c r="H3" s="75">
        <v>100</v>
      </c>
      <c r="I3" s="183" t="s">
        <v>172</v>
      </c>
      <c r="J3" s="136" t="s">
        <v>27</v>
      </c>
      <c r="K3" s="110"/>
    </row>
    <row r="4" spans="1:11" ht="43.5">
      <c r="A4" s="1">
        <v>3</v>
      </c>
      <c r="B4" s="136" t="s">
        <v>373</v>
      </c>
      <c r="C4" s="42" t="s">
        <v>374</v>
      </c>
      <c r="D4" s="137">
        <v>46265</v>
      </c>
      <c r="E4" s="137">
        <v>46325</v>
      </c>
      <c r="F4" s="136" t="s">
        <v>27</v>
      </c>
      <c r="G4" s="42" t="s">
        <v>36</v>
      </c>
      <c r="H4" s="75">
        <v>0.73</v>
      </c>
      <c r="I4" s="137">
        <v>46265</v>
      </c>
      <c r="J4" s="136" t="s">
        <v>28</v>
      </c>
      <c r="K4" s="110"/>
    </row>
    <row r="5" spans="1:11">
      <c r="B5" s="5"/>
      <c r="C5" s="5"/>
      <c r="D5" s="5"/>
      <c r="E5" s="5"/>
      <c r="F5" s="5"/>
      <c r="G5" s="5"/>
      <c r="H5" s="184">
        <f>SUM(H2:H4)</f>
        <v>107.75</v>
      </c>
      <c r="I5" s="5"/>
      <c r="J5" s="5"/>
      <c r="K5" s="5"/>
    </row>
  </sheetData>
  <dataValidations count="1">
    <dataValidation type="list" allowBlank="1" showInputMessage="1" showErrorMessage="1" sqref="J2" xr:uid="{BF9916CD-9E12-4E6A-BCEE-0ECD1CA3A65B}">
      <formula1>"TAK,NIE,"</formula1>
    </dataValidation>
  </dataValidations>
  <hyperlinks>
    <hyperlink ref="I2" r:id="rId1" xr:uid="{48FFD628-8108-40F6-9461-FFFEBE001FDE}"/>
    <hyperlink ref="I3" r:id="rId2" xr:uid="{4F8EE0AA-2BB1-4423-8714-0591597B810B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64596-FB33-42BF-AFC6-3EAC8E7C513A}">
  <dimension ref="A1:K26"/>
  <sheetViews>
    <sheetView zoomScale="50" zoomScaleNormal="50" workbookViewId="0">
      <selection activeCell="O13" sqref="A1:XFD1048576"/>
    </sheetView>
  </sheetViews>
  <sheetFormatPr defaultColWidth="8.7109375" defaultRowHeight="15"/>
  <cols>
    <col min="1" max="1" width="3.5703125" style="1" bestFit="1" customWidth="1"/>
    <col min="2" max="2" width="25.140625" style="1" customWidth="1"/>
    <col min="3" max="3" width="25.42578125" style="1" customWidth="1"/>
    <col min="4" max="4" width="20.85546875" style="1" customWidth="1"/>
    <col min="5" max="5" width="23.140625" style="1" customWidth="1"/>
    <col min="6" max="6" width="17.7109375" style="1" customWidth="1"/>
    <col min="7" max="7" width="29" style="1" customWidth="1"/>
    <col min="8" max="8" width="23.42578125" style="1" customWidth="1"/>
    <col min="9" max="9" width="32.5703125" style="1" customWidth="1"/>
    <col min="10" max="10" width="10" style="1" customWidth="1"/>
    <col min="11" max="11" width="34.7109375" style="1" customWidth="1"/>
    <col min="12" max="16384" width="8.7109375" style="1"/>
  </cols>
  <sheetData>
    <row r="1" spans="1:11" ht="90">
      <c r="A1" s="2" t="s">
        <v>0</v>
      </c>
      <c r="B1" s="2" t="s">
        <v>1</v>
      </c>
      <c r="C1" s="2" t="s">
        <v>2</v>
      </c>
      <c r="D1" s="3" t="s">
        <v>24</v>
      </c>
      <c r="E1" s="2" t="s">
        <v>25</v>
      </c>
      <c r="F1" s="2" t="s">
        <v>19</v>
      </c>
      <c r="G1" s="2" t="s">
        <v>23</v>
      </c>
      <c r="H1" s="4" t="s">
        <v>22</v>
      </c>
      <c r="I1" s="2" t="s">
        <v>20</v>
      </c>
      <c r="J1" s="2" t="s">
        <v>21</v>
      </c>
      <c r="K1" s="2" t="s">
        <v>3</v>
      </c>
    </row>
    <row r="2" spans="1:11" ht="89.65" customHeight="1">
      <c r="A2" s="17">
        <v>2</v>
      </c>
      <c r="B2" s="168" t="s">
        <v>124</v>
      </c>
      <c r="C2" s="19" t="s">
        <v>125</v>
      </c>
      <c r="D2" s="20">
        <v>45989</v>
      </c>
      <c r="E2" s="20">
        <v>46080</v>
      </c>
      <c r="F2" s="17" t="s">
        <v>28</v>
      </c>
      <c r="G2" s="19" t="s">
        <v>126</v>
      </c>
      <c r="H2" s="169">
        <v>8.5</v>
      </c>
      <c r="I2" s="21" t="s">
        <v>127</v>
      </c>
      <c r="J2" s="19" t="s">
        <v>28</v>
      </c>
      <c r="K2" s="19" t="s">
        <v>128</v>
      </c>
    </row>
    <row r="3" spans="1:11" ht="109.5" customHeight="1">
      <c r="A3" s="17">
        <v>3</v>
      </c>
      <c r="B3" s="170" t="s">
        <v>124</v>
      </c>
      <c r="C3" s="7" t="s">
        <v>125</v>
      </c>
      <c r="D3" s="171">
        <v>45989</v>
      </c>
      <c r="E3" s="171">
        <v>46080</v>
      </c>
      <c r="F3" s="18" t="s">
        <v>28</v>
      </c>
      <c r="G3" s="7" t="s">
        <v>126</v>
      </c>
      <c r="H3" s="172">
        <v>8.5</v>
      </c>
      <c r="I3" s="145" t="s">
        <v>127</v>
      </c>
      <c r="J3" s="7" t="s">
        <v>28</v>
      </c>
      <c r="K3" s="7" t="s">
        <v>128</v>
      </c>
    </row>
    <row r="4" spans="1:11" ht="86.65" customHeight="1">
      <c r="A4" s="17">
        <v>4</v>
      </c>
      <c r="B4" s="168" t="s">
        <v>124</v>
      </c>
      <c r="C4" s="19" t="s">
        <v>125</v>
      </c>
      <c r="D4" s="20">
        <v>45989</v>
      </c>
      <c r="E4" s="20">
        <v>46080</v>
      </c>
      <c r="F4" s="17" t="s">
        <v>28</v>
      </c>
      <c r="G4" s="19" t="s">
        <v>126</v>
      </c>
      <c r="H4" s="169">
        <v>40</v>
      </c>
      <c r="I4" s="21" t="s">
        <v>129</v>
      </c>
      <c r="J4" s="19" t="s">
        <v>28</v>
      </c>
      <c r="K4" s="19" t="s">
        <v>130</v>
      </c>
    </row>
    <row r="5" spans="1:11" ht="60">
      <c r="A5" s="17">
        <v>5</v>
      </c>
      <c r="B5" s="170" t="s">
        <v>131</v>
      </c>
      <c r="C5" s="173" t="s">
        <v>132</v>
      </c>
      <c r="D5" s="171">
        <v>45982</v>
      </c>
      <c r="E5" s="171">
        <v>46080</v>
      </c>
      <c r="F5" s="18" t="s">
        <v>28</v>
      </c>
      <c r="G5" s="7" t="s">
        <v>133</v>
      </c>
      <c r="H5" s="174">
        <v>50</v>
      </c>
      <c r="I5" s="175" t="s">
        <v>134</v>
      </c>
      <c r="J5" s="7" t="s">
        <v>28</v>
      </c>
      <c r="K5" s="7" t="s">
        <v>135</v>
      </c>
    </row>
    <row r="6" spans="1:11" ht="82.9" customHeight="1">
      <c r="A6" s="17">
        <v>6</v>
      </c>
      <c r="B6" s="168" t="s">
        <v>136</v>
      </c>
      <c r="C6" s="19" t="s">
        <v>137</v>
      </c>
      <c r="D6" s="20">
        <v>45940</v>
      </c>
      <c r="E6" s="20">
        <v>46080</v>
      </c>
      <c r="F6" s="17" t="s">
        <v>28</v>
      </c>
      <c r="G6" s="19" t="s">
        <v>133</v>
      </c>
      <c r="H6" s="176">
        <v>14</v>
      </c>
      <c r="I6" s="177" t="s">
        <v>138</v>
      </c>
      <c r="J6" s="19" t="s">
        <v>27</v>
      </c>
      <c r="K6" s="19" t="s">
        <v>139</v>
      </c>
    </row>
    <row r="7" spans="1:11" ht="114">
      <c r="A7" s="17">
        <v>7</v>
      </c>
      <c r="B7" s="7" t="s">
        <v>140</v>
      </c>
      <c r="C7" s="7" t="s">
        <v>141</v>
      </c>
      <c r="D7" s="171">
        <v>46041</v>
      </c>
      <c r="E7" s="171">
        <v>46112</v>
      </c>
      <c r="F7" s="18" t="s">
        <v>28</v>
      </c>
      <c r="G7" s="7" t="s">
        <v>126</v>
      </c>
      <c r="H7" s="172">
        <v>38</v>
      </c>
      <c r="I7" s="7" t="s">
        <v>142</v>
      </c>
      <c r="J7" s="7" t="s">
        <v>28</v>
      </c>
      <c r="K7" s="7"/>
    </row>
    <row r="8" spans="1:11" ht="71.25">
      <c r="A8" s="17">
        <v>8</v>
      </c>
      <c r="B8" s="168" t="s">
        <v>38</v>
      </c>
      <c r="C8" s="19" t="s">
        <v>92</v>
      </c>
      <c r="D8" s="20">
        <v>46013</v>
      </c>
      <c r="E8" s="20">
        <v>46078</v>
      </c>
      <c r="F8" s="17" t="s">
        <v>28</v>
      </c>
      <c r="G8" s="19" t="s">
        <v>143</v>
      </c>
      <c r="H8" s="169">
        <v>39.700000000000003</v>
      </c>
      <c r="I8" s="19" t="s">
        <v>144</v>
      </c>
      <c r="J8" s="19" t="s">
        <v>28</v>
      </c>
      <c r="K8" s="19"/>
    </row>
    <row r="9" spans="1:11" ht="85.5">
      <c r="A9" s="17">
        <v>9</v>
      </c>
      <c r="B9" s="118" t="s">
        <v>145</v>
      </c>
      <c r="C9" s="118" t="s">
        <v>146</v>
      </c>
      <c r="D9" s="178">
        <v>46045</v>
      </c>
      <c r="E9" s="178">
        <v>46094</v>
      </c>
      <c r="F9" s="18" t="s">
        <v>28</v>
      </c>
      <c r="G9" s="118" t="s">
        <v>147</v>
      </c>
      <c r="H9" s="179">
        <v>30</v>
      </c>
      <c r="I9" s="118" t="s">
        <v>39</v>
      </c>
      <c r="J9" s="118" t="s">
        <v>27</v>
      </c>
      <c r="K9" s="118"/>
    </row>
    <row r="10" spans="1:11" ht="75">
      <c r="A10" s="236" t="s">
        <v>280</v>
      </c>
      <c r="B10" s="237" t="s">
        <v>96</v>
      </c>
      <c r="C10" s="237" t="s">
        <v>97</v>
      </c>
      <c r="D10" s="238">
        <v>46203</v>
      </c>
      <c r="E10" s="238">
        <v>46252</v>
      </c>
      <c r="F10" s="237" t="s">
        <v>28</v>
      </c>
      <c r="G10" s="239" t="s">
        <v>98</v>
      </c>
      <c r="H10" s="237">
        <v>19</v>
      </c>
      <c r="I10" s="240" t="s">
        <v>281</v>
      </c>
      <c r="J10" s="237" t="s">
        <v>27</v>
      </c>
      <c r="K10" s="237" t="s">
        <v>148</v>
      </c>
    </row>
    <row r="11" spans="1:11" ht="75">
      <c r="A11" s="241" t="s">
        <v>282</v>
      </c>
      <c r="B11" s="242" t="s">
        <v>96</v>
      </c>
      <c r="C11" s="242" t="s">
        <v>97</v>
      </c>
      <c r="D11" s="243">
        <v>46203</v>
      </c>
      <c r="E11" s="243">
        <v>46252</v>
      </c>
      <c r="F11" s="242" t="s">
        <v>28</v>
      </c>
      <c r="G11" s="244" t="s">
        <v>98</v>
      </c>
      <c r="H11" s="242">
        <v>19</v>
      </c>
      <c r="I11" s="221" t="s">
        <v>283</v>
      </c>
      <c r="J11" s="242" t="s">
        <v>27</v>
      </c>
      <c r="K11" s="242" t="s">
        <v>149</v>
      </c>
    </row>
    <row r="12" spans="1:11" ht="45">
      <c r="A12" s="236" t="s">
        <v>284</v>
      </c>
      <c r="B12" s="245" t="s">
        <v>150</v>
      </c>
      <c r="C12" s="237" t="s">
        <v>151</v>
      </c>
      <c r="D12" s="238">
        <v>46213</v>
      </c>
      <c r="E12" s="238">
        <v>46252</v>
      </c>
      <c r="F12" s="237" t="s">
        <v>28</v>
      </c>
      <c r="G12" s="239" t="s">
        <v>98</v>
      </c>
      <c r="H12" s="237">
        <v>5</v>
      </c>
      <c r="I12" s="246"/>
      <c r="J12" s="237" t="s">
        <v>27</v>
      </c>
      <c r="K12" s="237" t="s">
        <v>152</v>
      </c>
    </row>
    <row r="13" spans="1:11" ht="105">
      <c r="A13" s="241" t="s">
        <v>285</v>
      </c>
      <c r="B13" s="247" t="s">
        <v>150</v>
      </c>
      <c r="C13" s="244" t="s">
        <v>151</v>
      </c>
      <c r="D13" s="248">
        <v>46226</v>
      </c>
      <c r="E13" s="248">
        <v>46280</v>
      </c>
      <c r="F13" s="244" t="s">
        <v>28</v>
      </c>
      <c r="G13" s="244" t="s">
        <v>98</v>
      </c>
      <c r="H13" s="244">
        <v>2</v>
      </c>
      <c r="I13" s="76" t="s">
        <v>286</v>
      </c>
      <c r="J13" s="244" t="s">
        <v>27</v>
      </c>
      <c r="K13" s="244" t="s">
        <v>153</v>
      </c>
    </row>
    <row r="14" spans="1:11" ht="60">
      <c r="A14" s="236" t="s">
        <v>287</v>
      </c>
      <c r="B14" s="237" t="s">
        <v>83</v>
      </c>
      <c r="C14" s="237" t="s">
        <v>84</v>
      </c>
      <c r="D14" s="238">
        <v>45961</v>
      </c>
      <c r="E14" s="238">
        <v>46295</v>
      </c>
      <c r="F14" s="237" t="s">
        <v>28</v>
      </c>
      <c r="G14" s="239" t="s">
        <v>98</v>
      </c>
      <c r="H14" s="237">
        <v>189.5</v>
      </c>
      <c r="I14" s="180" t="s">
        <v>85</v>
      </c>
      <c r="J14" s="237" t="s">
        <v>28</v>
      </c>
      <c r="K14" s="237"/>
    </row>
    <row r="15" spans="1:11" ht="60">
      <c r="A15" s="241" t="s">
        <v>288</v>
      </c>
      <c r="B15" s="249" t="s">
        <v>154</v>
      </c>
      <c r="C15" s="242" t="s">
        <v>155</v>
      </c>
      <c r="D15" s="243">
        <v>46199</v>
      </c>
      <c r="E15" s="243">
        <v>46260</v>
      </c>
      <c r="F15" s="242" t="s">
        <v>28</v>
      </c>
      <c r="G15" s="244" t="s">
        <v>98</v>
      </c>
      <c r="H15" s="242">
        <v>8.4600000000000009</v>
      </c>
      <c r="I15" s="181" t="s">
        <v>156</v>
      </c>
      <c r="J15" s="242" t="s">
        <v>28</v>
      </c>
      <c r="K15" s="242" t="s">
        <v>157</v>
      </c>
    </row>
    <row r="16" spans="1:11" ht="107.25" customHeight="1">
      <c r="A16" s="250" t="s">
        <v>289</v>
      </c>
      <c r="B16" s="251" t="s">
        <v>99</v>
      </c>
      <c r="C16" s="252" t="s">
        <v>100</v>
      </c>
      <c r="D16" s="253">
        <v>46199</v>
      </c>
      <c r="E16" s="253">
        <v>46241</v>
      </c>
      <c r="F16" s="254" t="s">
        <v>28</v>
      </c>
      <c r="G16" s="255" t="s">
        <v>98</v>
      </c>
      <c r="H16" s="251">
        <v>4.5</v>
      </c>
      <c r="I16" s="256" t="s">
        <v>290</v>
      </c>
      <c r="J16" s="254" t="s">
        <v>27</v>
      </c>
      <c r="K16" s="254"/>
    </row>
    <row r="17" spans="1:11" ht="107.25" customHeight="1">
      <c r="A17" s="241" t="s">
        <v>291</v>
      </c>
      <c r="B17" s="257" t="s">
        <v>158</v>
      </c>
      <c r="C17" s="258" t="s">
        <v>159</v>
      </c>
      <c r="D17" s="243">
        <v>46234</v>
      </c>
      <c r="E17" s="243">
        <v>46293</v>
      </c>
      <c r="F17" s="242" t="s">
        <v>28</v>
      </c>
      <c r="G17" s="258" t="s">
        <v>98</v>
      </c>
      <c r="H17" s="242">
        <v>5</v>
      </c>
      <c r="I17" s="258" t="s">
        <v>160</v>
      </c>
      <c r="J17" s="242" t="s">
        <v>27</v>
      </c>
      <c r="K17" s="242" t="s">
        <v>161</v>
      </c>
    </row>
    <row r="18" spans="1:11" ht="107.25" customHeight="1">
      <c r="A18" s="236" t="s">
        <v>292</v>
      </c>
      <c r="B18" s="251" t="s">
        <v>158</v>
      </c>
      <c r="C18" s="255" t="s">
        <v>159</v>
      </c>
      <c r="D18" s="259">
        <v>46234</v>
      </c>
      <c r="E18" s="259">
        <v>46293</v>
      </c>
      <c r="F18" s="239" t="s">
        <v>28</v>
      </c>
      <c r="G18" s="255" t="s">
        <v>98</v>
      </c>
      <c r="H18" s="239">
        <v>5</v>
      </c>
      <c r="I18" s="255" t="s">
        <v>160</v>
      </c>
      <c r="J18" s="239" t="s">
        <v>27</v>
      </c>
      <c r="K18" s="239"/>
    </row>
    <row r="19" spans="1:11" ht="107.25" customHeight="1">
      <c r="A19" s="241" t="s">
        <v>293</v>
      </c>
      <c r="B19" s="257" t="s">
        <v>86</v>
      </c>
      <c r="C19" s="258" t="s">
        <v>87</v>
      </c>
      <c r="D19" s="260">
        <v>46206</v>
      </c>
      <c r="E19" s="260">
        <v>46246</v>
      </c>
      <c r="F19" s="242" t="s">
        <v>28</v>
      </c>
      <c r="G19" s="258" t="s">
        <v>98</v>
      </c>
      <c r="H19" s="257">
        <v>4</v>
      </c>
      <c r="I19" s="261" t="s">
        <v>294</v>
      </c>
      <c r="J19" s="242" t="s">
        <v>28</v>
      </c>
      <c r="K19" s="242" t="s">
        <v>101</v>
      </c>
    </row>
    <row r="20" spans="1:11" ht="30">
      <c r="A20" s="250" t="s">
        <v>295</v>
      </c>
      <c r="B20" s="237" t="s">
        <v>162</v>
      </c>
      <c r="C20" s="237" t="s">
        <v>102</v>
      </c>
      <c r="D20" s="238">
        <v>46203</v>
      </c>
      <c r="E20" s="238">
        <v>46254</v>
      </c>
      <c r="F20" s="237" t="s">
        <v>28</v>
      </c>
      <c r="G20" s="239" t="s">
        <v>98</v>
      </c>
      <c r="H20" s="237">
        <v>105</v>
      </c>
      <c r="I20" s="132" t="s">
        <v>296</v>
      </c>
      <c r="J20" s="237" t="s">
        <v>27</v>
      </c>
      <c r="K20" s="237"/>
    </row>
    <row r="21" spans="1:11" ht="105">
      <c r="A21" s="241" t="s">
        <v>297</v>
      </c>
      <c r="B21" s="247" t="s">
        <v>103</v>
      </c>
      <c r="C21" s="244" t="s">
        <v>163</v>
      </c>
      <c r="D21" s="248">
        <v>46203</v>
      </c>
      <c r="E21" s="248">
        <v>46254</v>
      </c>
      <c r="F21" s="244" t="s">
        <v>28</v>
      </c>
      <c r="G21" s="244" t="s">
        <v>98</v>
      </c>
      <c r="H21" s="244">
        <v>8.4</v>
      </c>
      <c r="I21" s="76" t="s">
        <v>298</v>
      </c>
      <c r="J21" s="244" t="s">
        <v>27</v>
      </c>
      <c r="K21" s="244" t="s">
        <v>148</v>
      </c>
    </row>
    <row r="22" spans="1:11" ht="105">
      <c r="A22" s="250" t="s">
        <v>299</v>
      </c>
      <c r="B22" s="245" t="s">
        <v>103</v>
      </c>
      <c r="C22" s="237" t="s">
        <v>163</v>
      </c>
      <c r="D22" s="238">
        <v>46203</v>
      </c>
      <c r="E22" s="238">
        <v>46254</v>
      </c>
      <c r="F22" s="237" t="s">
        <v>28</v>
      </c>
      <c r="G22" s="239" t="s">
        <v>98</v>
      </c>
      <c r="H22" s="237">
        <v>8.4</v>
      </c>
      <c r="I22" s="240" t="s">
        <v>300</v>
      </c>
      <c r="J22" s="237" t="s">
        <v>27</v>
      </c>
      <c r="K22" s="237" t="s">
        <v>149</v>
      </c>
    </row>
    <row r="23" spans="1:11" ht="45">
      <c r="A23" s="241" t="s">
        <v>301</v>
      </c>
      <c r="B23" s="247" t="s">
        <v>164</v>
      </c>
      <c r="C23" s="244" t="s">
        <v>165</v>
      </c>
      <c r="D23" s="243">
        <v>46203</v>
      </c>
      <c r="E23" s="248">
        <v>46315</v>
      </c>
      <c r="F23" s="244" t="s">
        <v>28</v>
      </c>
      <c r="G23" s="244" t="s">
        <v>98</v>
      </c>
      <c r="H23" s="244">
        <v>88</v>
      </c>
      <c r="I23" s="262"/>
      <c r="J23" s="244" t="s">
        <v>28</v>
      </c>
      <c r="K23" s="244" t="s">
        <v>166</v>
      </c>
    </row>
    <row r="24" spans="1:11" ht="45">
      <c r="A24" s="250" t="s">
        <v>302</v>
      </c>
      <c r="B24" s="263" t="s">
        <v>167</v>
      </c>
      <c r="C24" s="254" t="s">
        <v>168</v>
      </c>
      <c r="D24" s="264">
        <v>46202</v>
      </c>
      <c r="E24" s="264">
        <v>46269</v>
      </c>
      <c r="F24" s="254" t="s">
        <v>28</v>
      </c>
      <c r="G24" s="239" t="s">
        <v>98</v>
      </c>
      <c r="H24" s="182">
        <v>54.5</v>
      </c>
      <c r="I24" s="265" t="s">
        <v>303</v>
      </c>
      <c r="J24" s="254" t="s">
        <v>28</v>
      </c>
      <c r="K24" s="254"/>
    </row>
    <row r="25" spans="1:11" ht="30">
      <c r="A25" s="241" t="s">
        <v>304</v>
      </c>
      <c r="B25" s="242" t="s">
        <v>104</v>
      </c>
      <c r="C25" s="242" t="s">
        <v>105</v>
      </c>
      <c r="D25" s="243">
        <v>46203</v>
      </c>
      <c r="E25" s="243">
        <v>46353</v>
      </c>
      <c r="F25" s="242" t="s">
        <v>28</v>
      </c>
      <c r="G25" s="244" t="s">
        <v>98</v>
      </c>
      <c r="H25" s="242">
        <v>42.75</v>
      </c>
      <c r="I25" s="266"/>
      <c r="J25" s="242" t="s">
        <v>28</v>
      </c>
      <c r="K25" s="242"/>
    </row>
    <row r="26" spans="1:11">
      <c r="H26" s="95">
        <f>SUM(H2:H25)</f>
        <v>797.20999999999992</v>
      </c>
    </row>
  </sheetData>
  <autoFilter ref="A1:K1" xr:uid="{8B364596-FB33-42BF-AFC6-3EAC8E7C513A}"/>
  <dataValidations count="5">
    <dataValidation type="decimal" allowBlank="1" showInputMessage="1" showErrorMessage="1" sqref="H17 H2:H13" xr:uid="{DBF3AA9C-8962-44B8-A3EF-65F54A662585}">
      <formula1>0</formula1>
      <formula2>100000000</formula2>
    </dataValidation>
    <dataValidation type="date" allowBlank="1" showInputMessage="1" showErrorMessage="1" sqref="D2:E13 D15:E19" xr:uid="{9AC5ECAA-D7AD-4D61-A2DC-CD48DA6847B1}">
      <formula1>43831</formula1>
      <formula2>47484</formula2>
    </dataValidation>
    <dataValidation type="list" allowBlank="1" showInputMessage="1" showErrorMessage="1" sqref="J2:J13 F10:F13 F15:F19 J15:J19" xr:uid="{4188C372-16CC-44A7-8F17-30803446A0DB}">
      <formula1>"TAK,NIE,"</formula1>
    </dataValidation>
    <dataValidation allowBlank="1" showInputMessage="1" showErrorMessage="1" prompt="Wpisz tytuł naboru" sqref="K10 K18:K19 K15:K16" xr:uid="{F75F1983-F75F-48D2-BEF5-D8CFBA50BEB4}"/>
    <dataValidation type="decimal" allowBlank="1" showInputMessage="1" showErrorMessage="1" prompt="Wpisz kwotę budżetu naboru " sqref="H5" xr:uid="{B720988E-9539-4088-B480-FBB36128AE33}">
      <formula1>0</formula1>
      <formula2>999999999999999000</formula2>
    </dataValidation>
  </dataValidations>
  <hyperlinks>
    <hyperlink ref="I6" r:id="rId1" xr:uid="{ADEB9720-2ED4-4C13-B4EE-67F4777D8B90}"/>
    <hyperlink ref="I5" r:id="rId2" xr:uid="{170469A5-61B8-43E5-9F28-BFE320D38A13}"/>
    <hyperlink ref="I3" r:id="rId3" xr:uid="{FB4FC899-3A71-432D-B218-57AF9CBAD2AA}"/>
    <hyperlink ref="I2" r:id="rId4" xr:uid="{9CC0325F-17DD-481F-8C22-450019F96125}"/>
    <hyperlink ref="I14" r:id="rId5" xr:uid="{8A7A5A73-2DD1-4F5F-B72A-8FD6999692E7}"/>
    <hyperlink ref="I15" r:id="rId6" xr:uid="{2AF104E5-5473-48E6-AC01-310FEDCE0642}"/>
    <hyperlink ref="I16" r:id="rId7" xr:uid="{1D645D0B-C013-4C67-A522-1B73AAB1DB1A}"/>
    <hyperlink ref="I19" r:id="rId8" xr:uid="{DF2747BF-FDF6-41BC-AA52-767C6F88D5F3}"/>
    <hyperlink ref="I13" r:id="rId9" xr:uid="{30AA80B1-ADB6-47C0-99DA-799206BA2E8C}"/>
    <hyperlink ref="I20" r:id="rId10" xr:uid="{DB36D731-AF77-43A1-90D1-17D5D5B1911E}"/>
    <hyperlink ref="I21" r:id="rId11" xr:uid="{7541A6DC-D7D6-4C74-AAE2-BE1BFC602C56}"/>
    <hyperlink ref="I22" r:id="rId12" xr:uid="{0BBC5CD0-C60D-494E-80DF-553A0FB34315}"/>
    <hyperlink ref="I24" r:id="rId13" xr:uid="{7825FE2E-4704-4A51-9035-5FB1542075F0}"/>
    <hyperlink ref="I10" r:id="rId14" xr:uid="{F7976892-FC6F-4AF2-A60B-8BB3EE18C960}"/>
    <hyperlink ref="I11" r:id="rId15" xr:uid="{27515111-A09E-4B0E-B851-A29CFB4CE709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C821B-2347-49C2-9E77-CFF3BF081380}">
  <dimension ref="A1:K5"/>
  <sheetViews>
    <sheetView zoomScale="80" zoomScaleNormal="80" workbookViewId="0">
      <selection activeCell="H10" sqref="H10"/>
    </sheetView>
  </sheetViews>
  <sheetFormatPr defaultColWidth="8.85546875" defaultRowHeight="15"/>
  <cols>
    <col min="1" max="1" width="3.5703125" style="1" bestFit="1" customWidth="1"/>
    <col min="2" max="2" width="25.140625" style="1" customWidth="1"/>
    <col min="3" max="3" width="25.42578125" style="1" customWidth="1"/>
    <col min="4" max="4" width="20.85546875" style="1" customWidth="1"/>
    <col min="5" max="5" width="23.140625" style="1" customWidth="1"/>
    <col min="6" max="6" width="17.85546875" style="1" customWidth="1"/>
    <col min="7" max="7" width="29" style="1" customWidth="1"/>
    <col min="8" max="8" width="23.42578125" style="1" customWidth="1"/>
    <col min="9" max="9" width="31.140625" style="1" customWidth="1"/>
    <col min="10" max="10" width="11.5703125" style="1" customWidth="1"/>
    <col min="11" max="11" width="20.42578125" style="1" customWidth="1"/>
    <col min="12" max="16384" width="8.85546875" style="1"/>
  </cols>
  <sheetData>
    <row r="1" spans="1:11" ht="90">
      <c r="A1" s="2" t="s">
        <v>0</v>
      </c>
      <c r="B1" s="2" t="s">
        <v>1</v>
      </c>
      <c r="C1" s="2" t="s">
        <v>2</v>
      </c>
      <c r="D1" s="3" t="s">
        <v>24</v>
      </c>
      <c r="E1" s="2" t="s">
        <v>25</v>
      </c>
      <c r="F1" s="2" t="s">
        <v>19</v>
      </c>
      <c r="G1" s="2" t="s">
        <v>23</v>
      </c>
      <c r="H1" s="4" t="s">
        <v>22</v>
      </c>
      <c r="I1" s="2" t="s">
        <v>20</v>
      </c>
      <c r="J1" s="2" t="s">
        <v>21</v>
      </c>
      <c r="K1" s="2" t="s">
        <v>3</v>
      </c>
    </row>
    <row r="2" spans="1:11" ht="30">
      <c r="A2" s="48">
        <v>1</v>
      </c>
      <c r="B2" s="234" t="s">
        <v>213</v>
      </c>
      <c r="C2" s="53" t="s">
        <v>214</v>
      </c>
      <c r="D2" s="56">
        <v>46188</v>
      </c>
      <c r="E2" s="56">
        <v>46265</v>
      </c>
      <c r="F2" s="52" t="s">
        <v>28</v>
      </c>
      <c r="G2" s="53" t="s">
        <v>215</v>
      </c>
      <c r="H2" s="57">
        <v>8</v>
      </c>
      <c r="I2" s="97" t="s">
        <v>216</v>
      </c>
      <c r="J2" s="52" t="s">
        <v>27</v>
      </c>
      <c r="K2" s="146"/>
    </row>
    <row r="3" spans="1:11" ht="45">
      <c r="A3" s="99">
        <v>2</v>
      </c>
      <c r="B3" s="166" t="s">
        <v>217</v>
      </c>
      <c r="C3" s="51" t="s">
        <v>218</v>
      </c>
      <c r="D3" s="167">
        <v>46219</v>
      </c>
      <c r="E3" s="167">
        <v>46248</v>
      </c>
      <c r="F3" s="50" t="s">
        <v>28</v>
      </c>
      <c r="G3" s="51" t="s">
        <v>119</v>
      </c>
      <c r="H3" s="58">
        <v>12.5</v>
      </c>
      <c r="I3" s="98" t="s">
        <v>216</v>
      </c>
      <c r="J3" s="50" t="s">
        <v>28</v>
      </c>
      <c r="K3" s="166"/>
    </row>
    <row r="4" spans="1:11" ht="45">
      <c r="A4" s="48">
        <v>3</v>
      </c>
      <c r="B4" s="146" t="s">
        <v>123</v>
      </c>
      <c r="C4" s="53" t="s">
        <v>122</v>
      </c>
      <c r="D4" s="56">
        <v>46161</v>
      </c>
      <c r="E4" s="235" t="s">
        <v>279</v>
      </c>
      <c r="F4" s="52" t="s">
        <v>28</v>
      </c>
      <c r="G4" s="53" t="s">
        <v>119</v>
      </c>
      <c r="H4" s="57">
        <v>23.16</v>
      </c>
      <c r="I4" s="97" t="s">
        <v>121</v>
      </c>
      <c r="J4" s="52" t="s">
        <v>28</v>
      </c>
      <c r="K4" s="96" t="s">
        <v>120</v>
      </c>
    </row>
    <row r="5" spans="1:11" s="192" customFormat="1" ht="37.700000000000003" customHeight="1">
      <c r="A5" s="193"/>
      <c r="B5" s="1"/>
      <c r="C5" s="1"/>
      <c r="D5" s="1"/>
      <c r="E5" s="1"/>
      <c r="F5" s="1"/>
      <c r="G5" s="1" t="s">
        <v>78</v>
      </c>
      <c r="H5" s="95">
        <f>SUM(H2:H4)</f>
        <v>43.66</v>
      </c>
      <c r="I5" s="1"/>
      <c r="J5" s="1"/>
      <c r="K5" s="1"/>
    </row>
  </sheetData>
  <autoFilter ref="A1:K5" xr:uid="{49264074-7425-4C9B-BCDD-7A9B8FB419DA}"/>
  <conditionalFormatting sqref="F6:F1048576">
    <cfRule type="cellIs" dxfId="1" priority="3" operator="equal">
      <formula>"TAK"</formula>
    </cfRule>
  </conditionalFormatting>
  <conditionalFormatting sqref="F1:F5">
    <cfRule type="cellIs" dxfId="0" priority="1" operator="equal">
      <formula>"TAK"</formula>
    </cfRule>
  </conditionalFormatting>
  <dataValidations count="1">
    <dataValidation type="list" allowBlank="1" showInputMessage="1" showErrorMessage="1" sqref="F2:F4 J2:J4" xr:uid="{92545AFF-2298-44F3-9E7F-73D2EB2A6D44}">
      <formula1>"TAK,NIE,"</formula1>
    </dataValidation>
  </dataValidations>
  <hyperlinks>
    <hyperlink ref="I3" r:id="rId1" xr:uid="{D624C83F-DECB-4140-9EE4-5154C4938093}"/>
    <hyperlink ref="I2" r:id="rId2" display="https://funduszeeuropejskie.warmia.mazury.pl/nabory/327" xr:uid="{B1A83D2A-A634-4D80-B2B7-F60EFCCE903E}"/>
  </hyperlinks>
  <pageMargins left="0.7" right="0.7" top="0.75" bottom="0.75" header="0.3" footer="0.3"/>
  <pageSetup paperSize="9" orientation="portrait"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4656D-DDDE-4BB9-9B68-2BC520319A7B}">
  <dimension ref="A1:K11"/>
  <sheetViews>
    <sheetView zoomScale="80" zoomScaleNormal="80" workbookViewId="0">
      <selection activeCell="B7" sqref="B7:L12"/>
    </sheetView>
  </sheetViews>
  <sheetFormatPr defaultColWidth="8.5703125" defaultRowHeight="15"/>
  <cols>
    <col min="1" max="1" width="3.5703125" style="1" bestFit="1" customWidth="1"/>
    <col min="2" max="3" width="25.42578125" style="1" customWidth="1"/>
    <col min="4" max="4" width="20.5703125" style="1" customWidth="1"/>
    <col min="5" max="5" width="23.42578125" style="1" customWidth="1"/>
    <col min="6" max="6" width="17.5703125" style="1" customWidth="1"/>
    <col min="7" max="7" width="29" style="1" customWidth="1"/>
    <col min="8" max="8" width="23.42578125" style="1" customWidth="1"/>
    <col min="9" max="9" width="31.42578125" style="1" customWidth="1"/>
    <col min="10" max="10" width="12.42578125" style="1" customWidth="1"/>
    <col min="11" max="11" width="53.42578125" style="1" customWidth="1"/>
    <col min="12" max="16384" width="8.5703125" style="1"/>
  </cols>
  <sheetData>
    <row r="1" spans="1:11" ht="90">
      <c r="A1" s="2" t="s">
        <v>0</v>
      </c>
      <c r="B1" s="2" t="s">
        <v>1</v>
      </c>
      <c r="C1" s="2" t="s">
        <v>2</v>
      </c>
      <c r="D1" s="3" t="s">
        <v>24</v>
      </c>
      <c r="E1" s="2" t="s">
        <v>25</v>
      </c>
      <c r="F1" s="2" t="s">
        <v>19</v>
      </c>
      <c r="G1" s="2" t="s">
        <v>23</v>
      </c>
      <c r="H1" s="4" t="s">
        <v>22</v>
      </c>
      <c r="I1" s="2" t="s">
        <v>20</v>
      </c>
      <c r="J1" s="2" t="s">
        <v>21</v>
      </c>
      <c r="K1" s="2" t="s">
        <v>3</v>
      </c>
    </row>
    <row r="2" spans="1:11" ht="45">
      <c r="A2" s="185">
        <v>1</v>
      </c>
      <c r="B2" s="308" t="s">
        <v>94</v>
      </c>
      <c r="C2" s="301" t="s">
        <v>111</v>
      </c>
      <c r="D2" s="302">
        <v>46192</v>
      </c>
      <c r="E2" s="302">
        <v>46262</v>
      </c>
      <c r="F2" s="23" t="s">
        <v>28</v>
      </c>
      <c r="G2" s="19" t="s">
        <v>42</v>
      </c>
      <c r="H2" s="303">
        <v>21.9</v>
      </c>
      <c r="I2" s="186" t="s">
        <v>173</v>
      </c>
      <c r="J2" s="185" t="s">
        <v>28</v>
      </c>
      <c r="K2" s="187"/>
    </row>
    <row r="3" spans="1:11" ht="42.75">
      <c r="A3" s="185">
        <v>2</v>
      </c>
      <c r="B3" s="308" t="s">
        <v>359</v>
      </c>
      <c r="C3" s="301" t="s">
        <v>360</v>
      </c>
      <c r="D3" s="302">
        <v>46262</v>
      </c>
      <c r="E3" s="302">
        <v>46304</v>
      </c>
      <c r="F3" s="23" t="s">
        <v>27</v>
      </c>
      <c r="G3" s="19" t="s">
        <v>42</v>
      </c>
      <c r="H3" s="304">
        <v>0.4</v>
      </c>
      <c r="I3" s="161">
        <v>46262</v>
      </c>
      <c r="J3" s="139" t="s">
        <v>28</v>
      </c>
      <c r="K3" s="305" t="s">
        <v>361</v>
      </c>
    </row>
    <row r="4" spans="1:11" ht="57">
      <c r="A4" s="185">
        <v>3</v>
      </c>
      <c r="B4" s="308" t="s">
        <v>362</v>
      </c>
      <c r="C4" s="301" t="s">
        <v>363</v>
      </c>
      <c r="D4" s="302">
        <v>46262</v>
      </c>
      <c r="E4" s="302">
        <v>46318</v>
      </c>
      <c r="F4" s="23" t="s">
        <v>27</v>
      </c>
      <c r="G4" s="19" t="s">
        <v>42</v>
      </c>
      <c r="H4" s="304">
        <v>2.14</v>
      </c>
      <c r="I4" s="186">
        <v>46262</v>
      </c>
      <c r="J4" s="185" t="s">
        <v>28</v>
      </c>
      <c r="K4" s="306"/>
    </row>
    <row r="5" spans="1:11" ht="342">
      <c r="A5" s="185">
        <v>4</v>
      </c>
      <c r="B5" s="309" t="s">
        <v>112</v>
      </c>
      <c r="C5" s="310" t="s">
        <v>113</v>
      </c>
      <c r="D5" s="311">
        <v>46181</v>
      </c>
      <c r="E5" s="311">
        <v>46265</v>
      </c>
      <c r="F5" s="312" t="s">
        <v>28</v>
      </c>
      <c r="G5" s="310" t="s">
        <v>42</v>
      </c>
      <c r="H5" s="313">
        <v>140</v>
      </c>
      <c r="I5" s="314" t="s">
        <v>174</v>
      </c>
      <c r="J5" s="312" t="s">
        <v>28</v>
      </c>
      <c r="K5" s="310" t="s">
        <v>114</v>
      </c>
    </row>
    <row r="6" spans="1:11">
      <c r="G6" s="15" t="s">
        <v>32</v>
      </c>
      <c r="H6" s="307">
        <f>SUBTOTAL(9,H2:H5)</f>
        <v>164.44</v>
      </c>
    </row>
    <row r="7" spans="1:11">
      <c r="A7" s="185">
        <v>6</v>
      </c>
      <c r="B7" s="140"/>
      <c r="C7" s="141"/>
      <c r="D7" s="142"/>
      <c r="E7" s="142"/>
      <c r="F7" s="139"/>
      <c r="G7" s="141"/>
      <c r="H7" s="139"/>
      <c r="I7" s="143"/>
      <c r="J7" s="139"/>
      <c r="K7" s="141"/>
    </row>
    <row r="8" spans="1:11">
      <c r="G8" s="15"/>
      <c r="H8" s="15"/>
    </row>
    <row r="9" spans="1:11">
      <c r="A9" s="25"/>
      <c r="B9" s="77"/>
      <c r="C9" s="26"/>
      <c r="D9" s="144"/>
      <c r="E9" s="144"/>
      <c r="F9" s="25"/>
      <c r="G9" s="26"/>
      <c r="H9" s="25"/>
      <c r="I9" s="160"/>
      <c r="J9" s="25"/>
      <c r="K9" s="26"/>
    </row>
    <row r="10" spans="1:11">
      <c r="A10" s="139"/>
      <c r="B10" s="140"/>
      <c r="C10" s="141"/>
      <c r="D10" s="142"/>
      <c r="E10" s="142"/>
      <c r="F10" s="139"/>
      <c r="G10" s="141"/>
      <c r="H10" s="139"/>
      <c r="I10" s="143"/>
      <c r="J10" s="139"/>
      <c r="K10" s="141"/>
    </row>
    <row r="11" spans="1:11">
      <c r="A11" s="25"/>
      <c r="B11" s="77"/>
      <c r="C11" s="26"/>
      <c r="D11" s="144"/>
      <c r="E11" s="144"/>
      <c r="F11" s="25"/>
      <c r="G11" s="26"/>
      <c r="H11" s="25"/>
      <c r="I11" s="160"/>
      <c r="J11" s="25"/>
      <c r="K11" s="26"/>
    </row>
  </sheetData>
  <autoFilter ref="A1:K9" xr:uid="{49264074-7425-4C9B-BCDD-7A9B8FB419DA}"/>
  <dataValidations count="1">
    <dataValidation type="date" allowBlank="1" showInputMessage="1" showErrorMessage="1" sqref="D2:E4 I3:I4" xr:uid="{AB727BC7-FDC0-4D88-AF23-066D34AFA953}">
      <formula1>43831</formula1>
      <formula2>47484</formula2>
    </dataValidation>
  </dataValidations>
  <hyperlinks>
    <hyperlink ref="I5" r:id="rId1" xr:uid="{CB611F6E-CBCB-4B6F-A90D-BEBD2E112409}"/>
    <hyperlink ref="I2" r:id="rId2" xr:uid="{76E8A136-C63E-458F-AD79-7B4FA93881AF}"/>
  </hyperlinks>
  <pageMargins left="0.7" right="0.7" top="0.75" bottom="0.75" header="0.3" footer="0.3"/>
  <pageSetup paperSize="9" orientation="portrait"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8ED52-585A-4AA8-8F8C-444663A46F7B}">
  <dimension ref="A1:K5"/>
  <sheetViews>
    <sheetView zoomScale="59" zoomScaleNormal="59" workbookViewId="0">
      <selection activeCell="H2" sqref="H2:H5"/>
    </sheetView>
  </sheetViews>
  <sheetFormatPr defaultColWidth="8.7109375" defaultRowHeight="15"/>
  <cols>
    <col min="1" max="1" width="3.5703125" style="1" bestFit="1" customWidth="1"/>
    <col min="2" max="2" width="25.140625" style="1" customWidth="1"/>
    <col min="3" max="3" width="27.7109375" style="1" customWidth="1"/>
    <col min="4" max="4" width="20.85546875" style="1" customWidth="1"/>
    <col min="5" max="5" width="23.140625" style="1" customWidth="1"/>
    <col min="6" max="6" width="17.5703125" style="1" customWidth="1"/>
    <col min="7" max="7" width="29" style="1" customWidth="1"/>
    <col min="8" max="8" width="23.42578125" style="1" customWidth="1"/>
    <col min="9" max="9" width="31.42578125" style="1" customWidth="1"/>
    <col min="10" max="10" width="10.140625" style="1" customWidth="1"/>
    <col min="11" max="11" width="108.42578125" style="1" customWidth="1"/>
    <col min="12" max="16384" width="8.7109375" style="1"/>
  </cols>
  <sheetData>
    <row r="1" spans="1:11" ht="90">
      <c r="A1" s="198" t="s">
        <v>0</v>
      </c>
      <c r="B1" s="198" t="s">
        <v>1</v>
      </c>
      <c r="C1" s="198" t="s">
        <v>2</v>
      </c>
      <c r="D1" s="199" t="s">
        <v>24</v>
      </c>
      <c r="E1" s="198" t="s">
        <v>25</v>
      </c>
      <c r="F1" s="198" t="s">
        <v>19</v>
      </c>
      <c r="G1" s="198" t="s">
        <v>23</v>
      </c>
      <c r="H1" s="200" t="s">
        <v>22</v>
      </c>
      <c r="I1" s="198" t="s">
        <v>20</v>
      </c>
      <c r="J1" s="201" t="s">
        <v>21</v>
      </c>
      <c r="K1" s="198" t="s">
        <v>3</v>
      </c>
    </row>
    <row r="2" spans="1:11" ht="102.75">
      <c r="A2" s="130">
        <v>3</v>
      </c>
      <c r="B2" s="202" t="s">
        <v>224</v>
      </c>
      <c r="C2" s="202" t="s">
        <v>225</v>
      </c>
      <c r="D2" s="203" t="s">
        <v>222</v>
      </c>
      <c r="E2" s="203" t="s">
        <v>226</v>
      </c>
      <c r="F2" s="49" t="s">
        <v>28</v>
      </c>
      <c r="G2" s="202" t="s">
        <v>227</v>
      </c>
      <c r="H2" s="204">
        <v>10.98</v>
      </c>
      <c r="I2" s="206" t="s">
        <v>228</v>
      </c>
      <c r="J2" s="205" t="s">
        <v>27</v>
      </c>
      <c r="K2" s="207" t="s">
        <v>229</v>
      </c>
    </row>
    <row r="3" spans="1:11" ht="102.75">
      <c r="A3" s="130">
        <v>4</v>
      </c>
      <c r="B3" s="202" t="s">
        <v>230</v>
      </c>
      <c r="C3" s="202" t="s">
        <v>231</v>
      </c>
      <c r="D3" s="203" t="s">
        <v>222</v>
      </c>
      <c r="E3" s="203" t="s">
        <v>226</v>
      </c>
      <c r="F3" s="49" t="s">
        <v>28</v>
      </c>
      <c r="G3" s="202" t="s">
        <v>227</v>
      </c>
      <c r="H3" s="204">
        <v>3.92</v>
      </c>
      <c r="I3" s="206" t="s">
        <v>228</v>
      </c>
      <c r="J3" s="205" t="s">
        <v>27</v>
      </c>
      <c r="K3" s="207" t="s">
        <v>232</v>
      </c>
    </row>
    <row r="4" spans="1:11" ht="217.5">
      <c r="A4" s="130">
        <v>5</v>
      </c>
      <c r="B4" s="202" t="s">
        <v>88</v>
      </c>
      <c r="C4" s="202" t="s">
        <v>89</v>
      </c>
      <c r="D4" s="203" t="s">
        <v>223</v>
      </c>
      <c r="E4" s="203" t="s">
        <v>233</v>
      </c>
      <c r="F4" s="49" t="s">
        <v>28</v>
      </c>
      <c r="G4" s="202" t="s">
        <v>58</v>
      </c>
      <c r="H4" s="204">
        <v>10.96</v>
      </c>
      <c r="I4" s="206" t="s">
        <v>234</v>
      </c>
      <c r="J4" s="205" t="s">
        <v>27</v>
      </c>
      <c r="K4" s="207" t="s">
        <v>235</v>
      </c>
    </row>
    <row r="5" spans="1:11">
      <c r="H5" s="208">
        <f>SUM(H2:H4)</f>
        <v>25.86</v>
      </c>
    </row>
  </sheetData>
  <dataValidations count="1">
    <dataValidation allowBlank="1" showErrorMessage="1" prompt="Wpisz tytuł naboru" sqref="G2:G4" xr:uid="{F79515FF-8804-49ED-B157-F938FC9129AD}"/>
  </dataValidation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C8A11-4D32-4053-860F-9D6E619A85C7}">
  <dimension ref="A1:A16"/>
  <sheetViews>
    <sheetView workbookViewId="0">
      <selection activeCell="A3" sqref="A3"/>
    </sheetView>
  </sheetViews>
  <sheetFormatPr defaultRowHeight="15"/>
  <sheetData>
    <row r="1" spans="1:1">
      <c r="A1" t="s">
        <v>4</v>
      </c>
    </row>
    <row r="2" spans="1:1">
      <c r="A2" t="s">
        <v>5</v>
      </c>
    </row>
    <row r="3" spans="1:1">
      <c r="A3" t="s">
        <v>26</v>
      </c>
    </row>
    <row r="4" spans="1:1">
      <c r="A4" t="s">
        <v>6</v>
      </c>
    </row>
    <row r="5" spans="1:1">
      <c r="A5" t="s">
        <v>7</v>
      </c>
    </row>
    <row r="6" spans="1:1">
      <c r="A6" t="s">
        <v>8</v>
      </c>
    </row>
    <row r="7" spans="1:1">
      <c r="A7" t="s">
        <v>9</v>
      </c>
    </row>
    <row r="8" spans="1:1">
      <c r="A8" t="s">
        <v>10</v>
      </c>
    </row>
    <row r="9" spans="1:1">
      <c r="A9" t="s">
        <v>11</v>
      </c>
    </row>
    <row r="10" spans="1:1">
      <c r="A10" t="s">
        <v>12</v>
      </c>
    </row>
    <row r="11" spans="1:1">
      <c r="A11" t="s">
        <v>13</v>
      </c>
    </row>
    <row r="12" spans="1:1">
      <c r="A12" t="s">
        <v>14</v>
      </c>
    </row>
    <row r="13" spans="1:1">
      <c r="A13" t="s">
        <v>15</v>
      </c>
    </row>
    <row r="14" spans="1:1">
      <c r="A14" t="s">
        <v>16</v>
      </c>
    </row>
    <row r="15" spans="1:1">
      <c r="A15" t="s">
        <v>17</v>
      </c>
    </row>
    <row r="16" spans="1:1">
      <c r="A16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1F8B7-341B-4A0F-8B1B-76A9968F3C43}">
  <dimension ref="A1:K23"/>
  <sheetViews>
    <sheetView topLeftCell="A16" zoomScale="57" zoomScaleNormal="57" workbookViewId="0">
      <selection activeCell="G25" sqref="G25"/>
    </sheetView>
  </sheetViews>
  <sheetFormatPr defaultColWidth="8.5703125" defaultRowHeight="15"/>
  <cols>
    <col min="1" max="1" width="3.5703125" style="1" bestFit="1" customWidth="1"/>
    <col min="2" max="3" width="25.42578125" style="1" customWidth="1"/>
    <col min="4" max="4" width="20.5703125" style="1" customWidth="1"/>
    <col min="5" max="5" width="23.42578125" style="1" customWidth="1"/>
    <col min="6" max="6" width="17.5703125" style="1" customWidth="1"/>
    <col min="7" max="7" width="29" style="1" customWidth="1"/>
    <col min="8" max="8" width="23.42578125" style="1" customWidth="1"/>
    <col min="9" max="9" width="49.42578125" style="1" customWidth="1"/>
    <col min="10" max="16384" width="8.5703125" style="1"/>
  </cols>
  <sheetData>
    <row r="1" spans="1:11" ht="135">
      <c r="A1" s="2" t="s">
        <v>0</v>
      </c>
      <c r="B1" s="2" t="s">
        <v>1</v>
      </c>
      <c r="C1" s="2" t="s">
        <v>2</v>
      </c>
      <c r="D1" s="3" t="s">
        <v>24</v>
      </c>
      <c r="E1" s="2" t="s">
        <v>25</v>
      </c>
      <c r="F1" s="2" t="s">
        <v>19</v>
      </c>
      <c r="G1" s="2" t="s">
        <v>23</v>
      </c>
      <c r="H1" s="4" t="s">
        <v>22</v>
      </c>
      <c r="I1" s="2" t="s">
        <v>20</v>
      </c>
      <c r="J1" s="2" t="s">
        <v>21</v>
      </c>
      <c r="K1" s="2" t="s">
        <v>3</v>
      </c>
    </row>
    <row r="2" spans="1:11" s="46" customFormat="1" ht="60">
      <c r="A2" s="278">
        <v>1</v>
      </c>
      <c r="B2" s="276" t="s">
        <v>375</v>
      </c>
      <c r="C2" s="316" t="s">
        <v>376</v>
      </c>
      <c r="D2" s="317">
        <v>46108</v>
      </c>
      <c r="E2" s="317">
        <v>46265</v>
      </c>
      <c r="F2" s="278" t="s">
        <v>28</v>
      </c>
      <c r="G2" s="31" t="s">
        <v>59</v>
      </c>
      <c r="H2" s="285">
        <v>8.31</v>
      </c>
      <c r="I2" s="318" t="s">
        <v>377</v>
      </c>
      <c r="J2" s="278" t="s">
        <v>27</v>
      </c>
      <c r="K2" s="278"/>
    </row>
    <row r="3" spans="1:11" ht="60">
      <c r="A3" s="278">
        <v>2</v>
      </c>
      <c r="B3" s="64" t="s">
        <v>378</v>
      </c>
      <c r="C3" s="152" t="s">
        <v>379</v>
      </c>
      <c r="D3" s="147">
        <v>46149</v>
      </c>
      <c r="E3" s="147">
        <v>46265</v>
      </c>
      <c r="F3" s="63" t="s">
        <v>28</v>
      </c>
      <c r="G3" s="65" t="s">
        <v>59</v>
      </c>
      <c r="H3" s="148">
        <v>4.8600000000000003</v>
      </c>
      <c r="I3" s="319" t="s">
        <v>380</v>
      </c>
      <c r="J3" s="63" t="s">
        <v>27</v>
      </c>
      <c r="K3" s="63"/>
    </row>
    <row r="4" spans="1:11" ht="60">
      <c r="A4" s="281">
        <v>3</v>
      </c>
      <c r="B4" s="156" t="s">
        <v>381</v>
      </c>
      <c r="C4" s="66" t="s">
        <v>382</v>
      </c>
      <c r="D4" s="67">
        <v>46163</v>
      </c>
      <c r="E4" s="68">
        <v>46265</v>
      </c>
      <c r="F4" s="158" t="s">
        <v>28</v>
      </c>
      <c r="G4" s="118" t="s">
        <v>59</v>
      </c>
      <c r="H4" s="149">
        <v>6.98</v>
      </c>
      <c r="I4" s="320" t="s">
        <v>383</v>
      </c>
      <c r="J4" s="158" t="s">
        <v>28</v>
      </c>
      <c r="K4" s="158"/>
    </row>
    <row r="5" spans="1:11" ht="60">
      <c r="A5" s="281">
        <v>4</v>
      </c>
      <c r="B5" s="156" t="s">
        <v>384</v>
      </c>
      <c r="C5" s="157" t="s">
        <v>385</v>
      </c>
      <c r="D5" s="154">
        <v>46170</v>
      </c>
      <c r="E5" s="155">
        <v>46265</v>
      </c>
      <c r="F5" s="158" t="s">
        <v>28</v>
      </c>
      <c r="G5" s="118" t="s">
        <v>59</v>
      </c>
      <c r="H5" s="159">
        <v>15.84</v>
      </c>
      <c r="I5" s="321" t="s">
        <v>386</v>
      </c>
      <c r="J5" s="158" t="s">
        <v>27</v>
      </c>
      <c r="K5" s="158"/>
    </row>
    <row r="6" spans="1:11" ht="75">
      <c r="A6" s="278">
        <v>5</v>
      </c>
      <c r="B6" s="322" t="s">
        <v>387</v>
      </c>
      <c r="C6" s="69" t="s">
        <v>388</v>
      </c>
      <c r="D6" s="150">
        <v>46170</v>
      </c>
      <c r="E6" s="151">
        <v>46265</v>
      </c>
      <c r="F6" s="323" t="s">
        <v>28</v>
      </c>
      <c r="G6" s="65" t="s">
        <v>59</v>
      </c>
      <c r="H6" s="153">
        <v>4.2</v>
      </c>
      <c r="I6" s="324" t="s">
        <v>389</v>
      </c>
      <c r="J6" s="323" t="s">
        <v>28</v>
      </c>
      <c r="K6" s="323"/>
    </row>
    <row r="7" spans="1:11" ht="60">
      <c r="A7" s="281">
        <v>6</v>
      </c>
      <c r="B7" s="156" t="s">
        <v>106</v>
      </c>
      <c r="C7" s="157" t="s">
        <v>390</v>
      </c>
      <c r="D7" s="154">
        <v>46184</v>
      </c>
      <c r="E7" s="155">
        <v>46265</v>
      </c>
      <c r="F7" s="158" t="s">
        <v>28</v>
      </c>
      <c r="G7" s="118" t="s">
        <v>59</v>
      </c>
      <c r="H7" s="159">
        <v>0.27</v>
      </c>
      <c r="I7" s="321" t="s">
        <v>242</v>
      </c>
      <c r="J7" s="158" t="s">
        <v>28</v>
      </c>
      <c r="K7" s="158"/>
    </row>
    <row r="8" spans="1:11" ht="60">
      <c r="A8" s="278">
        <v>7</v>
      </c>
      <c r="B8" s="322" t="s">
        <v>391</v>
      </c>
      <c r="C8" s="69" t="s">
        <v>392</v>
      </c>
      <c r="D8" s="317">
        <v>46185</v>
      </c>
      <c r="E8" s="317">
        <v>46265</v>
      </c>
      <c r="F8" s="323" t="s">
        <v>28</v>
      </c>
      <c r="G8" s="65" t="s">
        <v>59</v>
      </c>
      <c r="H8" s="153">
        <v>2.42</v>
      </c>
      <c r="I8" s="324" t="s">
        <v>243</v>
      </c>
      <c r="J8" s="323" t="s">
        <v>27</v>
      </c>
      <c r="K8" s="323"/>
    </row>
    <row r="9" spans="1:11" ht="60">
      <c r="A9" s="281">
        <v>8</v>
      </c>
      <c r="B9" s="156" t="s">
        <v>70</v>
      </c>
      <c r="C9" s="157" t="s">
        <v>393</v>
      </c>
      <c r="D9" s="154">
        <v>46188</v>
      </c>
      <c r="E9" s="155">
        <v>46265</v>
      </c>
      <c r="F9" s="158" t="s">
        <v>28</v>
      </c>
      <c r="G9" s="118" t="s">
        <v>59</v>
      </c>
      <c r="H9" s="159">
        <v>8.41</v>
      </c>
      <c r="I9" s="321" t="s">
        <v>247</v>
      </c>
      <c r="J9" s="158" t="s">
        <v>27</v>
      </c>
      <c r="K9" s="158"/>
    </row>
    <row r="10" spans="1:11" ht="60">
      <c r="A10" s="278">
        <v>9</v>
      </c>
      <c r="B10" s="322" t="s">
        <v>108</v>
      </c>
      <c r="C10" s="69" t="s">
        <v>394</v>
      </c>
      <c r="D10" s="325">
        <v>46191</v>
      </c>
      <c r="E10" s="151">
        <v>46265</v>
      </c>
      <c r="F10" s="323" t="s">
        <v>28</v>
      </c>
      <c r="G10" s="65" t="s">
        <v>59</v>
      </c>
      <c r="H10" s="153">
        <v>3.84</v>
      </c>
      <c r="I10" s="324" t="s">
        <v>395</v>
      </c>
      <c r="J10" s="323" t="s">
        <v>27</v>
      </c>
      <c r="K10" s="323"/>
    </row>
    <row r="11" spans="1:11" ht="75">
      <c r="A11" s="281">
        <v>10</v>
      </c>
      <c r="B11" s="156" t="s">
        <v>110</v>
      </c>
      <c r="C11" s="157" t="s">
        <v>396</v>
      </c>
      <c r="D11" s="154">
        <v>46196</v>
      </c>
      <c r="E11" s="155">
        <v>46237</v>
      </c>
      <c r="F11" s="158" t="s">
        <v>28</v>
      </c>
      <c r="G11" s="118" t="s">
        <v>59</v>
      </c>
      <c r="H11" s="159">
        <v>0.74</v>
      </c>
      <c r="I11" s="321" t="s">
        <v>244</v>
      </c>
      <c r="J11" s="158" t="s">
        <v>27</v>
      </c>
      <c r="K11" s="158"/>
    </row>
    <row r="12" spans="1:11" ht="60">
      <c r="A12" s="278">
        <v>11</v>
      </c>
      <c r="B12" s="322" t="s">
        <v>397</v>
      </c>
      <c r="C12" s="69" t="s">
        <v>398</v>
      </c>
      <c r="D12" s="150">
        <v>46196</v>
      </c>
      <c r="E12" s="151">
        <v>46237</v>
      </c>
      <c r="F12" s="323" t="s">
        <v>28</v>
      </c>
      <c r="G12" s="65" t="s">
        <v>59</v>
      </c>
      <c r="H12" s="153">
        <v>6.11</v>
      </c>
      <c r="I12" s="324" t="s">
        <v>248</v>
      </c>
      <c r="J12" s="323" t="s">
        <v>27</v>
      </c>
      <c r="K12" s="323"/>
    </row>
    <row r="13" spans="1:11" ht="60">
      <c r="A13" s="281">
        <v>12</v>
      </c>
      <c r="B13" s="156" t="s">
        <v>399</v>
      </c>
      <c r="C13" s="157" t="s">
        <v>400</v>
      </c>
      <c r="D13" s="154">
        <v>46198</v>
      </c>
      <c r="E13" s="155">
        <v>46265</v>
      </c>
      <c r="F13" s="158" t="s">
        <v>28</v>
      </c>
      <c r="G13" s="118" t="s">
        <v>59</v>
      </c>
      <c r="H13" s="159">
        <v>5.0599999999999996</v>
      </c>
      <c r="I13" s="321" t="s">
        <v>246</v>
      </c>
      <c r="J13" s="158" t="s">
        <v>28</v>
      </c>
      <c r="K13" s="158"/>
    </row>
    <row r="14" spans="1:11" ht="60">
      <c r="A14" s="278">
        <v>13</v>
      </c>
      <c r="B14" s="322" t="s">
        <v>109</v>
      </c>
      <c r="C14" s="69" t="s">
        <v>401</v>
      </c>
      <c r="D14" s="150">
        <v>46198</v>
      </c>
      <c r="E14" s="151">
        <v>46238</v>
      </c>
      <c r="F14" s="323" t="s">
        <v>28</v>
      </c>
      <c r="G14" s="65" t="s">
        <v>59</v>
      </c>
      <c r="H14" s="153">
        <v>14.01</v>
      </c>
      <c r="I14" s="324" t="s">
        <v>245</v>
      </c>
      <c r="J14" s="323" t="s">
        <v>27</v>
      </c>
      <c r="K14" s="323"/>
    </row>
    <row r="15" spans="1:11" ht="60">
      <c r="A15" s="281">
        <v>14</v>
      </c>
      <c r="B15" s="156" t="s">
        <v>402</v>
      </c>
      <c r="C15" s="157" t="s">
        <v>403</v>
      </c>
      <c r="D15" s="154">
        <v>46203</v>
      </c>
      <c r="E15" s="155">
        <v>46265</v>
      </c>
      <c r="F15" s="158" t="s">
        <v>28</v>
      </c>
      <c r="G15" s="118" t="s">
        <v>59</v>
      </c>
      <c r="H15" s="159">
        <v>13.55</v>
      </c>
      <c r="I15" s="321" t="s">
        <v>404</v>
      </c>
      <c r="J15" s="158" t="s">
        <v>28</v>
      </c>
      <c r="K15" s="158"/>
    </row>
    <row r="16" spans="1:11" ht="57">
      <c r="A16" s="281">
        <v>15</v>
      </c>
      <c r="B16" s="156" t="s">
        <v>241</v>
      </c>
      <c r="C16" s="157" t="s">
        <v>84</v>
      </c>
      <c r="D16" s="154">
        <v>46205</v>
      </c>
      <c r="E16" s="155">
        <v>46245</v>
      </c>
      <c r="F16" s="158" t="s">
        <v>28</v>
      </c>
      <c r="G16" s="118" t="s">
        <v>59</v>
      </c>
      <c r="H16" s="159">
        <v>18.89</v>
      </c>
      <c r="I16" s="321" t="s">
        <v>405</v>
      </c>
      <c r="J16" s="158" t="s">
        <v>28</v>
      </c>
      <c r="K16" s="158"/>
    </row>
    <row r="17" spans="1:11" ht="57">
      <c r="A17" s="278">
        <v>16</v>
      </c>
      <c r="B17" s="322" t="s">
        <v>118</v>
      </c>
      <c r="C17" s="326" t="s">
        <v>406</v>
      </c>
      <c r="D17" s="150">
        <v>46205</v>
      </c>
      <c r="E17" s="151">
        <v>46245</v>
      </c>
      <c r="F17" s="323" t="s">
        <v>28</v>
      </c>
      <c r="G17" s="65" t="s">
        <v>59</v>
      </c>
      <c r="H17" s="153">
        <v>17</v>
      </c>
      <c r="I17" s="324" t="s">
        <v>407</v>
      </c>
      <c r="J17" s="323" t="s">
        <v>28</v>
      </c>
      <c r="K17" s="323"/>
    </row>
    <row r="18" spans="1:11" ht="60">
      <c r="A18" s="281">
        <v>17</v>
      </c>
      <c r="B18" s="156" t="s">
        <v>240</v>
      </c>
      <c r="C18" s="157" t="s">
        <v>408</v>
      </c>
      <c r="D18" s="154">
        <v>46219</v>
      </c>
      <c r="E18" s="155">
        <v>46259</v>
      </c>
      <c r="F18" s="158" t="s">
        <v>28</v>
      </c>
      <c r="G18" s="118" t="s">
        <v>59</v>
      </c>
      <c r="H18" s="159">
        <v>16.93</v>
      </c>
      <c r="I18" s="321" t="s">
        <v>409</v>
      </c>
      <c r="J18" s="158" t="s">
        <v>27</v>
      </c>
      <c r="K18" s="158"/>
    </row>
    <row r="19" spans="1:11" ht="60">
      <c r="A19" s="278">
        <v>18</v>
      </c>
      <c r="B19" s="322" t="s">
        <v>410</v>
      </c>
      <c r="C19" s="69" t="s">
        <v>411</v>
      </c>
      <c r="D19" s="150">
        <v>46226</v>
      </c>
      <c r="E19" s="151">
        <v>46258</v>
      </c>
      <c r="F19" s="323" t="s">
        <v>28</v>
      </c>
      <c r="G19" s="65" t="s">
        <v>59</v>
      </c>
      <c r="H19" s="153">
        <v>2.5499999999999998</v>
      </c>
      <c r="I19" s="324" t="s">
        <v>412</v>
      </c>
      <c r="J19" s="323" t="s">
        <v>28</v>
      </c>
      <c r="K19" s="323"/>
    </row>
    <row r="20" spans="1:11" ht="85.5">
      <c r="A20" s="281">
        <v>19</v>
      </c>
      <c r="B20" s="156" t="s">
        <v>61</v>
      </c>
      <c r="C20" s="157" t="s">
        <v>413</v>
      </c>
      <c r="D20" s="154">
        <v>46241</v>
      </c>
      <c r="E20" s="155">
        <v>46281</v>
      </c>
      <c r="F20" s="158" t="s">
        <v>27</v>
      </c>
      <c r="G20" s="118" t="s">
        <v>59</v>
      </c>
      <c r="H20" s="159">
        <v>17.34</v>
      </c>
      <c r="I20" s="327">
        <v>46241</v>
      </c>
      <c r="J20" s="158" t="s">
        <v>28</v>
      </c>
      <c r="K20" s="158"/>
    </row>
    <row r="21" spans="1:11" ht="71.25">
      <c r="A21" s="278">
        <v>20</v>
      </c>
      <c r="B21" s="322" t="s">
        <v>414</v>
      </c>
      <c r="C21" s="69" t="s">
        <v>415</v>
      </c>
      <c r="D21" s="150">
        <v>46261</v>
      </c>
      <c r="E21" s="151">
        <v>46293</v>
      </c>
      <c r="F21" s="323" t="s">
        <v>27</v>
      </c>
      <c r="G21" s="65" t="s">
        <v>59</v>
      </c>
      <c r="H21" s="153">
        <v>212.81</v>
      </c>
      <c r="I21" s="70">
        <v>46261</v>
      </c>
      <c r="J21" s="323" t="s">
        <v>28</v>
      </c>
      <c r="K21" s="323"/>
    </row>
    <row r="22" spans="1:11" ht="57">
      <c r="A22" s="281">
        <v>21</v>
      </c>
      <c r="B22" s="156" t="s">
        <v>416</v>
      </c>
      <c r="C22" s="157" t="s">
        <v>417</v>
      </c>
      <c r="D22" s="154">
        <v>46265</v>
      </c>
      <c r="E22" s="155">
        <v>46295</v>
      </c>
      <c r="F22" s="158" t="s">
        <v>27</v>
      </c>
      <c r="G22" s="118" t="s">
        <v>59</v>
      </c>
      <c r="H22" s="159">
        <v>11.18</v>
      </c>
      <c r="I22" s="327">
        <v>46265</v>
      </c>
      <c r="J22" s="158" t="s">
        <v>28</v>
      </c>
      <c r="K22" s="158"/>
    </row>
    <row r="23" spans="1:11">
      <c r="G23" s="65" t="s">
        <v>78</v>
      </c>
      <c r="H23" s="131">
        <f>SUM(H2:H22)</f>
        <v>391.3</v>
      </c>
      <c r="K23" s="328"/>
    </row>
  </sheetData>
  <hyperlinks>
    <hyperlink ref="I3" r:id="rId1" xr:uid="{4CFDE029-DE3A-4A98-A769-3563BFC9A1F8}"/>
    <hyperlink ref="I4" r:id="rId2" xr:uid="{33C49AB6-D7D7-421C-A084-AFA4CBCE11CA}"/>
    <hyperlink ref="I5" r:id="rId3" xr:uid="{45A56C75-46BD-425B-8B3A-9F3A640CB4C9}"/>
    <hyperlink ref="I6" r:id="rId4" xr:uid="{2281DAE1-8981-4502-A637-3B743925D9CD}"/>
    <hyperlink ref="I7" r:id="rId5" xr:uid="{A93DF953-312B-412F-979D-0C0BED11A609}"/>
    <hyperlink ref="I10" r:id="rId6" xr:uid="{B5D3833C-7A81-4B3D-9E25-7B40859DAA55}"/>
    <hyperlink ref="I11" r:id="rId7" xr:uid="{FC36EEC1-3E50-487E-936A-CCDB28D0D93A}"/>
    <hyperlink ref="I12" r:id="rId8" xr:uid="{26FF7996-35AA-41E9-A526-1F673B3C84CF}"/>
    <hyperlink ref="I13" r:id="rId9" xr:uid="{53022B3B-C19C-4692-B021-65DB8F3DCCCF}"/>
    <hyperlink ref="I14" r:id="rId10" xr:uid="{883EA77B-2F3E-4768-941C-B0F840194D8F}"/>
    <hyperlink ref="I15" r:id="rId11" xr:uid="{48583D3F-A39D-4B7F-95CA-B2FD5A41B42F}"/>
    <hyperlink ref="I16" r:id="rId12" xr:uid="{4A59A41D-253D-4B02-90C2-42A131A4210E}"/>
    <hyperlink ref="I17" r:id="rId13" xr:uid="{EA32EEA8-DF35-4527-8AC6-549569D0D11C}"/>
    <hyperlink ref="I19" r:id="rId14" xr:uid="{17ACE934-4763-4E1D-8EE8-E075C53F6C6F}"/>
    <hyperlink ref="I18" r:id="rId15" xr:uid="{AB932E39-78B1-4509-80AB-911634649C6A}"/>
    <hyperlink ref="I8" r:id="rId16" xr:uid="{754D7FD6-9B93-41F4-8B2D-5EC522E7F316}"/>
    <hyperlink ref="I2" r:id="rId17" xr:uid="{B3378541-38B1-4897-87AC-7BD66CE78F16}"/>
  </hyperlinks>
  <pageMargins left="0.7" right="0.7" top="0.75" bottom="0.75" header="0.3" footer="0.3"/>
  <pageSetup paperSize="9" orientation="portrait" r:id="rId1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0BDF9-9F61-4EC3-AED4-AC22A46E818A}">
  <sheetPr>
    <pageSetUpPr fitToPage="1"/>
  </sheetPr>
  <dimension ref="A1:K23"/>
  <sheetViews>
    <sheetView topLeftCell="A22" workbookViewId="0">
      <selection sqref="A1:XFD1048576"/>
    </sheetView>
  </sheetViews>
  <sheetFormatPr defaultColWidth="8.7109375" defaultRowHeight="15"/>
  <cols>
    <col min="1" max="1" width="6.140625" style="1" customWidth="1"/>
    <col min="2" max="2" width="9.42578125" style="1" customWidth="1"/>
    <col min="3" max="3" width="28.42578125" style="1" customWidth="1"/>
    <col min="4" max="4" width="14.85546875" style="1" customWidth="1"/>
    <col min="5" max="5" width="14.28515625" style="1" customWidth="1"/>
    <col min="6" max="6" width="8.7109375" style="1"/>
    <col min="7" max="7" width="19.28515625" style="1" customWidth="1"/>
    <col min="8" max="8" width="18" style="1" customWidth="1"/>
    <col min="9" max="9" width="28" style="1" customWidth="1"/>
    <col min="10" max="10" width="8.7109375" style="1"/>
    <col min="11" max="11" width="27.85546875" style="1" customWidth="1"/>
    <col min="12" max="16384" width="8.7109375" style="1"/>
  </cols>
  <sheetData>
    <row r="1" spans="1:11" ht="135">
      <c r="A1" s="32" t="s">
        <v>0</v>
      </c>
      <c r="B1" s="32" t="s">
        <v>1</v>
      </c>
      <c r="C1" s="32" t="s">
        <v>2</v>
      </c>
      <c r="D1" s="273" t="s">
        <v>24</v>
      </c>
      <c r="E1" s="32" t="s">
        <v>25</v>
      </c>
      <c r="F1" s="32" t="s">
        <v>19</v>
      </c>
      <c r="G1" s="32" t="s">
        <v>23</v>
      </c>
      <c r="H1" s="274" t="s">
        <v>22</v>
      </c>
      <c r="I1" s="32" t="s">
        <v>20</v>
      </c>
      <c r="J1" s="32" t="s">
        <v>21</v>
      </c>
      <c r="K1" s="32" t="s">
        <v>3</v>
      </c>
    </row>
    <row r="2" spans="1:11" s="192" customFormat="1" ht="57">
      <c r="A2" s="275" t="s">
        <v>280</v>
      </c>
      <c r="B2" s="276" t="s">
        <v>107</v>
      </c>
      <c r="C2" s="31" t="s">
        <v>324</v>
      </c>
      <c r="D2" s="277">
        <v>46254</v>
      </c>
      <c r="E2" s="277">
        <v>46295</v>
      </c>
      <c r="F2" s="278" t="s">
        <v>27</v>
      </c>
      <c r="G2" s="19" t="s">
        <v>76</v>
      </c>
      <c r="H2" s="19">
        <v>19.05</v>
      </c>
      <c r="I2" s="168" t="s">
        <v>325</v>
      </c>
      <c r="J2" s="31" t="s">
        <v>27</v>
      </c>
      <c r="K2" s="19"/>
    </row>
    <row r="3" spans="1:11" s="192" customFormat="1" ht="128.25">
      <c r="A3" s="275" t="s">
        <v>282</v>
      </c>
      <c r="B3" s="279" t="s">
        <v>186</v>
      </c>
      <c r="C3" s="118" t="s">
        <v>187</v>
      </c>
      <c r="D3" s="280">
        <v>46209</v>
      </c>
      <c r="E3" s="280">
        <v>46240</v>
      </c>
      <c r="F3" s="281" t="s">
        <v>28</v>
      </c>
      <c r="G3" s="118" t="s">
        <v>326</v>
      </c>
      <c r="H3" s="282">
        <v>37.950000000000003</v>
      </c>
      <c r="I3" s="283" t="s">
        <v>327</v>
      </c>
      <c r="J3" s="118" t="s">
        <v>27</v>
      </c>
      <c r="K3" s="24"/>
    </row>
    <row r="4" spans="1:11" ht="71.25">
      <c r="A4" s="275" t="s">
        <v>284</v>
      </c>
      <c r="B4" s="276" t="s">
        <v>188</v>
      </c>
      <c r="C4" s="31" t="s">
        <v>189</v>
      </c>
      <c r="D4" s="284">
        <v>46230</v>
      </c>
      <c r="E4" s="284">
        <v>46259</v>
      </c>
      <c r="F4" s="278" t="s">
        <v>28</v>
      </c>
      <c r="G4" s="31" t="s">
        <v>326</v>
      </c>
      <c r="H4" s="285">
        <v>58.06</v>
      </c>
      <c r="I4" s="168" t="s">
        <v>190</v>
      </c>
      <c r="J4" s="31" t="s">
        <v>27</v>
      </c>
      <c r="K4" s="19"/>
    </row>
    <row r="5" spans="1:11" ht="128.25">
      <c r="A5" s="275" t="s">
        <v>285</v>
      </c>
      <c r="B5" s="279" t="s">
        <v>117</v>
      </c>
      <c r="C5" s="118" t="s">
        <v>116</v>
      </c>
      <c r="D5" s="280">
        <v>46181</v>
      </c>
      <c r="E5" s="280">
        <v>46244</v>
      </c>
      <c r="F5" s="281" t="s">
        <v>28</v>
      </c>
      <c r="G5" s="118" t="s">
        <v>326</v>
      </c>
      <c r="H5" s="282">
        <v>25.92</v>
      </c>
      <c r="I5" s="283" t="s">
        <v>191</v>
      </c>
      <c r="J5" s="118" t="s">
        <v>28</v>
      </c>
      <c r="K5" s="24"/>
    </row>
    <row r="6" spans="1:11" ht="71.25">
      <c r="A6" s="275" t="s">
        <v>287</v>
      </c>
      <c r="B6" s="276" t="s">
        <v>192</v>
      </c>
      <c r="C6" s="31" t="s">
        <v>181</v>
      </c>
      <c r="D6" s="284">
        <v>46212</v>
      </c>
      <c r="E6" s="284">
        <v>46247</v>
      </c>
      <c r="F6" s="278" t="s">
        <v>28</v>
      </c>
      <c r="G6" s="31" t="s">
        <v>326</v>
      </c>
      <c r="H6" s="285">
        <v>55.05</v>
      </c>
      <c r="I6" s="168" t="s">
        <v>328</v>
      </c>
      <c r="J6" s="31" t="s">
        <v>28</v>
      </c>
      <c r="K6" s="19"/>
    </row>
    <row r="7" spans="1:11" ht="142.5">
      <c r="A7" s="275" t="s">
        <v>288</v>
      </c>
      <c r="B7" s="279" t="s">
        <v>29</v>
      </c>
      <c r="C7" s="118" t="s">
        <v>60</v>
      </c>
      <c r="D7" s="280">
        <v>46212</v>
      </c>
      <c r="E7" s="280">
        <v>46247</v>
      </c>
      <c r="F7" s="281" t="s">
        <v>28</v>
      </c>
      <c r="G7" s="118" t="s">
        <v>326</v>
      </c>
      <c r="H7" s="282">
        <v>9.73</v>
      </c>
      <c r="I7" s="283" t="s">
        <v>329</v>
      </c>
      <c r="J7" s="118" t="s">
        <v>28</v>
      </c>
      <c r="K7" s="24" t="s">
        <v>330</v>
      </c>
    </row>
    <row r="8" spans="1:11" ht="128.25">
      <c r="A8" s="275" t="s">
        <v>289</v>
      </c>
      <c r="B8" s="276" t="s">
        <v>29</v>
      </c>
      <c r="C8" s="31" t="s">
        <v>60</v>
      </c>
      <c r="D8" s="284">
        <v>46226</v>
      </c>
      <c r="E8" s="284">
        <v>46261</v>
      </c>
      <c r="F8" s="278" t="s">
        <v>28</v>
      </c>
      <c r="G8" s="31" t="s">
        <v>326</v>
      </c>
      <c r="H8" s="286">
        <v>12.7</v>
      </c>
      <c r="I8" s="168" t="s">
        <v>190</v>
      </c>
      <c r="J8" s="31" t="s">
        <v>28</v>
      </c>
      <c r="K8" s="19" t="s">
        <v>193</v>
      </c>
    </row>
    <row r="9" spans="1:11" ht="142.5">
      <c r="A9" s="275" t="s">
        <v>291</v>
      </c>
      <c r="B9" s="279" t="s">
        <v>194</v>
      </c>
      <c r="C9" s="118" t="s">
        <v>195</v>
      </c>
      <c r="D9" s="280">
        <v>46212</v>
      </c>
      <c r="E9" s="280">
        <v>46247</v>
      </c>
      <c r="F9" s="281" t="s">
        <v>28</v>
      </c>
      <c r="G9" s="118" t="s">
        <v>326</v>
      </c>
      <c r="H9" s="282">
        <v>8.1999999999999993</v>
      </c>
      <c r="I9" s="283" t="s">
        <v>331</v>
      </c>
      <c r="J9" s="118" t="s">
        <v>28</v>
      </c>
      <c r="K9" s="24" t="s">
        <v>196</v>
      </c>
    </row>
    <row r="10" spans="1:11" ht="71.25">
      <c r="A10" s="275" t="s">
        <v>292</v>
      </c>
      <c r="B10" s="276" t="s">
        <v>197</v>
      </c>
      <c r="C10" s="31" t="s">
        <v>198</v>
      </c>
      <c r="D10" s="284">
        <v>46230</v>
      </c>
      <c r="E10" s="284">
        <v>46259</v>
      </c>
      <c r="F10" s="278" t="s">
        <v>28</v>
      </c>
      <c r="G10" s="31" t="s">
        <v>326</v>
      </c>
      <c r="H10" s="286">
        <v>65.510000000000005</v>
      </c>
      <c r="I10" s="168" t="s">
        <v>190</v>
      </c>
      <c r="J10" s="31" t="s">
        <v>27</v>
      </c>
      <c r="K10" s="19"/>
    </row>
    <row r="11" spans="1:11" ht="71.25">
      <c r="A11" s="275" t="s">
        <v>293</v>
      </c>
      <c r="B11" s="279" t="s">
        <v>332</v>
      </c>
      <c r="C11" s="118" t="s">
        <v>333</v>
      </c>
      <c r="D11" s="280">
        <v>46252</v>
      </c>
      <c r="E11" s="280">
        <v>46265</v>
      </c>
      <c r="F11" s="281" t="s">
        <v>27</v>
      </c>
      <c r="G11" s="118" t="s">
        <v>326</v>
      </c>
      <c r="H11" s="287">
        <v>11.44</v>
      </c>
      <c r="I11" s="283" t="s">
        <v>334</v>
      </c>
      <c r="J11" s="118" t="s">
        <v>28</v>
      </c>
      <c r="K11" s="24"/>
    </row>
    <row r="12" spans="1:11" ht="71.25">
      <c r="A12" s="275" t="s">
        <v>295</v>
      </c>
      <c r="B12" s="276" t="s">
        <v>335</v>
      </c>
      <c r="C12" s="288" t="s">
        <v>336</v>
      </c>
      <c r="D12" s="284">
        <v>46252</v>
      </c>
      <c r="E12" s="284">
        <v>46265</v>
      </c>
      <c r="F12" s="278" t="s">
        <v>27</v>
      </c>
      <c r="G12" s="31" t="s">
        <v>326</v>
      </c>
      <c r="H12" s="286">
        <v>56.31</v>
      </c>
      <c r="I12" s="168" t="s">
        <v>334</v>
      </c>
      <c r="J12" s="31" t="s">
        <v>28</v>
      </c>
      <c r="K12" s="19"/>
    </row>
    <row r="13" spans="1:11" ht="128.25">
      <c r="A13" s="275" t="s">
        <v>297</v>
      </c>
      <c r="B13" s="279" t="s">
        <v>337</v>
      </c>
      <c r="C13" s="118" t="s">
        <v>199</v>
      </c>
      <c r="D13" s="280">
        <v>46226</v>
      </c>
      <c r="E13" s="280">
        <v>46280</v>
      </c>
      <c r="F13" s="281" t="s">
        <v>28</v>
      </c>
      <c r="G13" s="118" t="s">
        <v>76</v>
      </c>
      <c r="H13" s="282">
        <v>128.62</v>
      </c>
      <c r="I13" s="289" t="s">
        <v>338</v>
      </c>
      <c r="J13" s="281" t="s">
        <v>27</v>
      </c>
      <c r="K13" s="290"/>
    </row>
    <row r="14" spans="1:11" ht="128.25">
      <c r="A14" s="275" t="s">
        <v>299</v>
      </c>
      <c r="B14" s="276" t="s">
        <v>200</v>
      </c>
      <c r="C14" s="31" t="s">
        <v>201</v>
      </c>
      <c r="D14" s="284">
        <v>46223</v>
      </c>
      <c r="E14" s="284">
        <v>46254</v>
      </c>
      <c r="F14" s="278" t="s">
        <v>28</v>
      </c>
      <c r="G14" s="31" t="s">
        <v>326</v>
      </c>
      <c r="H14" s="285">
        <v>150</v>
      </c>
      <c r="I14" s="291" t="s">
        <v>339</v>
      </c>
      <c r="J14" s="278" t="s">
        <v>27</v>
      </c>
      <c r="K14" s="292"/>
    </row>
    <row r="15" spans="1:11" s="192" customFormat="1" ht="114">
      <c r="A15" s="275" t="s">
        <v>301</v>
      </c>
      <c r="B15" s="293" t="s">
        <v>202</v>
      </c>
      <c r="C15" s="294" t="s">
        <v>115</v>
      </c>
      <c r="D15" s="280">
        <v>46223</v>
      </c>
      <c r="E15" s="280">
        <v>46254</v>
      </c>
      <c r="F15" s="281" t="s">
        <v>28</v>
      </c>
      <c r="G15" s="118" t="s">
        <v>326</v>
      </c>
      <c r="H15" s="282">
        <v>175.8</v>
      </c>
      <c r="I15" s="283" t="s">
        <v>340</v>
      </c>
      <c r="J15" s="281" t="s">
        <v>28</v>
      </c>
      <c r="K15" s="290"/>
    </row>
    <row r="16" spans="1:11" s="192" customFormat="1" ht="128.25">
      <c r="A16" s="275" t="s">
        <v>302</v>
      </c>
      <c r="B16" s="276" t="s">
        <v>203</v>
      </c>
      <c r="C16" s="31" t="s">
        <v>204</v>
      </c>
      <c r="D16" s="284">
        <v>46210</v>
      </c>
      <c r="E16" s="284">
        <v>46244</v>
      </c>
      <c r="F16" s="278" t="s">
        <v>28</v>
      </c>
      <c r="G16" s="31" t="s">
        <v>205</v>
      </c>
      <c r="H16" s="285">
        <v>16.12</v>
      </c>
      <c r="I16" s="168" t="s">
        <v>341</v>
      </c>
      <c r="J16" s="278" t="s">
        <v>27</v>
      </c>
      <c r="K16" s="292"/>
    </row>
    <row r="17" spans="1:11" ht="57">
      <c r="A17" s="275" t="s">
        <v>304</v>
      </c>
      <c r="B17" s="279" t="s">
        <v>206</v>
      </c>
      <c r="C17" s="118" t="s">
        <v>207</v>
      </c>
      <c r="D17" s="280">
        <v>46232</v>
      </c>
      <c r="E17" s="280">
        <v>46265</v>
      </c>
      <c r="F17" s="281" t="s">
        <v>28</v>
      </c>
      <c r="G17" s="118" t="s">
        <v>205</v>
      </c>
      <c r="H17" s="287">
        <v>8.4700000000000006</v>
      </c>
      <c r="I17" s="283" t="s">
        <v>208</v>
      </c>
      <c r="J17" s="281" t="s">
        <v>27</v>
      </c>
      <c r="K17" s="290" t="s">
        <v>342</v>
      </c>
    </row>
    <row r="18" spans="1:11" ht="71.25">
      <c r="A18" s="275" t="s">
        <v>343</v>
      </c>
      <c r="B18" s="276" t="s">
        <v>344</v>
      </c>
      <c r="C18" s="31" t="s">
        <v>345</v>
      </c>
      <c r="D18" s="284">
        <v>46261</v>
      </c>
      <c r="E18" s="284">
        <v>46296</v>
      </c>
      <c r="F18" s="278" t="s">
        <v>27</v>
      </c>
      <c r="G18" s="31" t="s">
        <v>326</v>
      </c>
      <c r="H18" s="285">
        <v>94.57</v>
      </c>
      <c r="I18" s="295" t="s">
        <v>346</v>
      </c>
      <c r="J18" s="278" t="s">
        <v>27</v>
      </c>
      <c r="K18" s="292"/>
    </row>
    <row r="19" spans="1:11" ht="71.25">
      <c r="A19" s="275" t="s">
        <v>347</v>
      </c>
      <c r="B19" s="279" t="s">
        <v>348</v>
      </c>
      <c r="C19" s="296" t="s">
        <v>349</v>
      </c>
      <c r="D19" s="280">
        <v>46261</v>
      </c>
      <c r="E19" s="280">
        <v>46296</v>
      </c>
      <c r="F19" s="281" t="s">
        <v>27</v>
      </c>
      <c r="G19" s="118" t="s">
        <v>326</v>
      </c>
      <c r="H19" s="282">
        <v>36.49</v>
      </c>
      <c r="I19" s="296" t="s">
        <v>346</v>
      </c>
      <c r="J19" s="281" t="s">
        <v>27</v>
      </c>
      <c r="K19" s="290"/>
    </row>
    <row r="20" spans="1:11" ht="85.5">
      <c r="A20" s="275" t="s">
        <v>350</v>
      </c>
      <c r="B20" s="276" t="s">
        <v>209</v>
      </c>
      <c r="C20" s="31" t="s">
        <v>210</v>
      </c>
      <c r="D20" s="284">
        <v>46219</v>
      </c>
      <c r="E20" s="284">
        <v>46254</v>
      </c>
      <c r="F20" s="278" t="s">
        <v>28</v>
      </c>
      <c r="G20" s="31" t="s">
        <v>326</v>
      </c>
      <c r="H20" s="285">
        <v>56.2</v>
      </c>
      <c r="I20" s="168" t="s">
        <v>351</v>
      </c>
      <c r="J20" s="278" t="s">
        <v>27</v>
      </c>
      <c r="K20" s="292"/>
    </row>
    <row r="21" spans="1:11" ht="42.75">
      <c r="A21" s="275" t="s">
        <v>352</v>
      </c>
      <c r="B21" s="297" t="s">
        <v>353</v>
      </c>
      <c r="C21" s="31" t="s">
        <v>354</v>
      </c>
      <c r="D21" s="284">
        <v>46262</v>
      </c>
      <c r="E21" s="284">
        <v>46295</v>
      </c>
      <c r="F21" s="278" t="s">
        <v>27</v>
      </c>
      <c r="G21" s="31" t="s">
        <v>205</v>
      </c>
      <c r="H21" s="285">
        <v>10.75</v>
      </c>
      <c r="I21" s="168" t="s">
        <v>355</v>
      </c>
      <c r="J21" s="278" t="s">
        <v>27</v>
      </c>
      <c r="K21" s="292"/>
    </row>
    <row r="22" spans="1:11" ht="71.25">
      <c r="A22" s="275" t="s">
        <v>356</v>
      </c>
      <c r="B22" s="276" t="s">
        <v>357</v>
      </c>
      <c r="C22" s="295" t="s">
        <v>358</v>
      </c>
      <c r="D22" s="284">
        <v>46254</v>
      </c>
      <c r="E22" s="298">
        <v>46289</v>
      </c>
      <c r="F22" s="278" t="s">
        <v>27</v>
      </c>
      <c r="G22" s="31" t="s">
        <v>326</v>
      </c>
      <c r="H22" s="299">
        <v>31.52</v>
      </c>
      <c r="I22" s="168" t="s">
        <v>325</v>
      </c>
      <c r="J22" s="278" t="s">
        <v>27</v>
      </c>
      <c r="K22" s="292"/>
    </row>
    <row r="23" spans="1:11">
      <c r="A23" s="17"/>
      <c r="B23" s="17"/>
      <c r="C23" s="17"/>
      <c r="D23" s="17"/>
      <c r="E23" s="17"/>
      <c r="F23" s="17"/>
      <c r="G23" s="60" t="s">
        <v>32</v>
      </c>
      <c r="H23" s="300">
        <f>SUM(H2:H22)</f>
        <v>1068.46</v>
      </c>
      <c r="I23" s="17"/>
      <c r="J23" s="17"/>
      <c r="K23" s="17"/>
    </row>
  </sheetData>
  <dataValidations count="3">
    <dataValidation type="date" allowBlank="1" showInputMessage="1" showErrorMessage="1" sqref="D2:E22" xr:uid="{D11A7F2D-74DF-4508-97F1-6150FC343980}">
      <formula1>43831</formula1>
      <formula2>47484</formula2>
    </dataValidation>
    <dataValidation type="list" allowBlank="1" showInputMessage="1" showErrorMessage="1" sqref="J2:J22 F2:F22" xr:uid="{87392083-ED7E-4044-8E9F-774C1A3A876A}">
      <formula1>"TAK,NIE,"</formula1>
    </dataValidation>
    <dataValidation type="decimal" allowBlank="1" showInputMessage="1" showErrorMessage="1" sqref="H22 H2:H15" xr:uid="{A2E9A9A9-9193-4D54-A000-08F4EAA5256C}">
      <formula1>0</formula1>
      <formula2>100000000</formula2>
    </dataValidation>
  </dataValidations>
  <hyperlinks>
    <hyperlink ref="I13" r:id="rId1" xr:uid="{F78BA9E2-BE3D-410B-91B7-985834E4AF12}"/>
    <hyperlink ref="I14" r:id="rId2" xr:uid="{6FC282D0-43E9-4FA7-94F4-5BD3D5BC7FB8}"/>
    <hyperlink ref="C12" r:id="rId3" display="https://funduszeue.lubelskie.pl/zpr/nabory/harmonogram-naborow/" xr:uid="{CC4D1F19-CC4B-49F0-A3E2-872A03B60039}"/>
  </hyperlinks>
  <pageMargins left="0.7" right="0.7" top="0.75" bottom="0.75" header="0.3" footer="0.3"/>
  <pageSetup paperSize="8" fitToHeight="0" orientation="landscape"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92DE4-4754-4BBE-AF2B-982BFA22A8FB}">
  <dimension ref="A1:K4"/>
  <sheetViews>
    <sheetView workbookViewId="0">
      <selection activeCell="E16" sqref="E16"/>
    </sheetView>
  </sheetViews>
  <sheetFormatPr defaultColWidth="8.5703125" defaultRowHeight="15"/>
  <cols>
    <col min="1" max="1" width="3.5703125" style="5" bestFit="1" customWidth="1"/>
    <col min="2" max="3" width="25.42578125" style="5" customWidth="1"/>
    <col min="4" max="4" width="20.5703125" style="5" customWidth="1"/>
    <col min="5" max="5" width="23.42578125" style="5" customWidth="1"/>
    <col min="6" max="6" width="17.5703125" style="5" customWidth="1"/>
    <col min="7" max="7" width="29" style="5" customWidth="1"/>
    <col min="8" max="8" width="23.42578125" style="5" customWidth="1"/>
    <col min="9" max="9" width="31.42578125" style="5" customWidth="1"/>
    <col min="10" max="16384" width="8.5703125" style="5"/>
  </cols>
  <sheetData>
    <row r="1" spans="1:11" ht="135">
      <c r="A1" s="2" t="s">
        <v>0</v>
      </c>
      <c r="B1" s="2" t="s">
        <v>1</v>
      </c>
      <c r="C1" s="2" t="s">
        <v>2</v>
      </c>
      <c r="D1" s="3" t="s">
        <v>24</v>
      </c>
      <c r="E1" s="2" t="s">
        <v>25</v>
      </c>
      <c r="F1" s="2" t="s">
        <v>19</v>
      </c>
      <c r="G1" s="2" t="s">
        <v>23</v>
      </c>
      <c r="H1" s="4" t="s">
        <v>22</v>
      </c>
      <c r="I1" s="2" t="s">
        <v>20</v>
      </c>
      <c r="J1" s="2" t="s">
        <v>21</v>
      </c>
      <c r="K1" s="2" t="s">
        <v>3</v>
      </c>
    </row>
    <row r="2" spans="1:11">
      <c r="A2" s="103"/>
      <c r="B2" s="6" t="s">
        <v>95</v>
      </c>
      <c r="C2" s="6"/>
      <c r="D2" s="45"/>
      <c r="E2" s="45"/>
      <c r="F2" s="7"/>
      <c r="G2" s="6"/>
      <c r="H2" s="102"/>
      <c r="I2" s="76"/>
      <c r="J2" s="47"/>
      <c r="K2" s="104"/>
    </row>
    <row r="3" spans="1:11">
      <c r="A3" s="103"/>
      <c r="B3" s="6"/>
      <c r="C3" s="6"/>
      <c r="D3" s="45"/>
      <c r="E3" s="45"/>
      <c r="F3" s="7"/>
      <c r="G3" s="6"/>
      <c r="H3" s="102"/>
      <c r="I3" s="76"/>
      <c r="J3" s="47"/>
      <c r="K3" s="104"/>
    </row>
    <row r="4" spans="1:11">
      <c r="A4" s="105"/>
      <c r="B4" s="106"/>
      <c r="C4" s="106"/>
      <c r="D4" s="106"/>
      <c r="E4" s="106"/>
      <c r="F4" s="106"/>
      <c r="G4" s="107"/>
      <c r="H4" s="108"/>
      <c r="I4" s="106"/>
      <c r="J4" s="106"/>
      <c r="K4" s="109"/>
    </row>
  </sheetData>
  <autoFilter ref="A1:K4" xr:uid="{49264074-7425-4C9B-BCDD-7A9B8FB419DA}"/>
  <dataValidations count="2">
    <dataValidation type="list" allowBlank="1" showInputMessage="1" showErrorMessage="1" sqref="J2:J3" xr:uid="{94A9E137-F5AA-40AB-A518-2C1666BD6EAC}">
      <formula1>"TAK,NIE,"</formula1>
    </dataValidation>
    <dataValidation type="date" allowBlank="1" showInputMessage="1" showErrorMessage="1" error="Zły format daty. Jeśli chcesz wpisać kwartał, wpisz ostatni dzień tego kwartału." prompt="Format daty rrrr-mm-dd" sqref="E2:E3" xr:uid="{65AD569F-41A7-4018-AB46-6C17FCD2D4B3}">
      <formula1>43831</formula1>
      <formula2>47848</formula2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8225C-F4F1-4317-BDC6-DB87BA336FFB}">
  <dimension ref="A1:L8"/>
  <sheetViews>
    <sheetView topLeftCell="B4" zoomScale="59" zoomScaleNormal="59" workbookViewId="0">
      <selection activeCell="F6" sqref="F6"/>
    </sheetView>
  </sheetViews>
  <sheetFormatPr defaultColWidth="8.5703125" defaultRowHeight="15"/>
  <cols>
    <col min="1" max="1" width="3.5703125" style="1" bestFit="1" customWidth="1"/>
    <col min="2" max="3" width="25.42578125" style="1" customWidth="1"/>
    <col min="4" max="4" width="20.5703125" style="1" customWidth="1"/>
    <col min="5" max="5" width="23.42578125" style="1" customWidth="1"/>
    <col min="6" max="6" width="17.5703125" style="1" customWidth="1"/>
    <col min="7" max="7" width="29" style="1" customWidth="1"/>
    <col min="8" max="8" width="23.42578125" style="1" customWidth="1"/>
    <col min="9" max="9" width="46.5703125" style="5" customWidth="1"/>
    <col min="10" max="10" width="8.5703125" style="1"/>
    <col min="11" max="11" width="35.42578125" style="1" customWidth="1"/>
    <col min="12" max="16384" width="8.5703125" style="1"/>
  </cols>
  <sheetData>
    <row r="1" spans="1:12" ht="135">
      <c r="A1" s="2" t="s">
        <v>0</v>
      </c>
      <c r="B1" s="2" t="s">
        <v>1</v>
      </c>
      <c r="C1" s="2" t="s">
        <v>2</v>
      </c>
      <c r="D1" s="3" t="s">
        <v>24</v>
      </c>
      <c r="E1" s="2" t="s">
        <v>25</v>
      </c>
      <c r="F1" s="2" t="s">
        <v>19</v>
      </c>
      <c r="G1" s="2" t="s">
        <v>23</v>
      </c>
      <c r="H1" s="4" t="s">
        <v>22</v>
      </c>
      <c r="I1" s="2" t="s">
        <v>20</v>
      </c>
      <c r="J1" s="2" t="s">
        <v>21</v>
      </c>
      <c r="K1" s="2" t="s">
        <v>3</v>
      </c>
    </row>
    <row r="2" spans="1:12" ht="171">
      <c r="A2" s="8">
        <v>1</v>
      </c>
      <c r="B2" s="226" t="s">
        <v>220</v>
      </c>
      <c r="C2" s="227" t="s">
        <v>256</v>
      </c>
      <c r="D2" s="228">
        <v>46203</v>
      </c>
      <c r="E2" s="229">
        <v>46251</v>
      </c>
      <c r="F2" s="230" t="s">
        <v>28</v>
      </c>
      <c r="G2" s="231" t="s">
        <v>41</v>
      </c>
      <c r="H2" s="232">
        <v>7.06</v>
      </c>
      <c r="I2" s="233" t="s">
        <v>221</v>
      </c>
      <c r="J2" s="38" t="s">
        <v>27</v>
      </c>
      <c r="K2" s="227" t="s">
        <v>257</v>
      </c>
      <c r="L2" s="8"/>
    </row>
    <row r="3" spans="1:12" ht="213.75">
      <c r="A3" s="8">
        <v>2</v>
      </c>
      <c r="B3" s="33" t="s">
        <v>258</v>
      </c>
      <c r="C3" s="34" t="s">
        <v>259</v>
      </c>
      <c r="D3" s="35">
        <v>46204</v>
      </c>
      <c r="E3" s="36">
        <v>46245</v>
      </c>
      <c r="F3" s="25" t="s">
        <v>28</v>
      </c>
      <c r="G3" s="37" t="s">
        <v>41</v>
      </c>
      <c r="H3" s="39">
        <v>65</v>
      </c>
      <c r="I3" s="98" t="s">
        <v>260</v>
      </c>
      <c r="J3" s="38" t="s">
        <v>28</v>
      </c>
      <c r="K3" s="34" t="s">
        <v>261</v>
      </c>
    </row>
    <row r="4" spans="1:12" ht="114">
      <c r="A4" s="8">
        <v>3</v>
      </c>
      <c r="B4" s="226" t="s">
        <v>262</v>
      </c>
      <c r="C4" s="227" t="s">
        <v>263</v>
      </c>
      <c r="D4" s="228">
        <v>46211</v>
      </c>
      <c r="E4" s="229">
        <v>46280</v>
      </c>
      <c r="F4" s="230" t="s">
        <v>28</v>
      </c>
      <c r="G4" s="231" t="s">
        <v>264</v>
      </c>
      <c r="H4" s="232">
        <v>12.29</v>
      </c>
      <c r="I4" s="233" t="s">
        <v>265</v>
      </c>
      <c r="J4" s="38" t="s">
        <v>28</v>
      </c>
      <c r="K4" s="227" t="s">
        <v>266</v>
      </c>
    </row>
    <row r="5" spans="1:12" ht="30">
      <c r="A5" s="8">
        <v>4</v>
      </c>
      <c r="B5" s="33" t="s">
        <v>267</v>
      </c>
      <c r="C5" s="34" t="s">
        <v>268</v>
      </c>
      <c r="D5" s="35">
        <v>46218</v>
      </c>
      <c r="E5" s="36">
        <v>46269</v>
      </c>
      <c r="F5" s="25" t="s">
        <v>28</v>
      </c>
      <c r="G5" s="37" t="s">
        <v>264</v>
      </c>
      <c r="H5" s="39">
        <v>72.84</v>
      </c>
      <c r="I5" s="98" t="s">
        <v>269</v>
      </c>
      <c r="J5" s="38" t="s">
        <v>27</v>
      </c>
      <c r="K5" s="34" t="s">
        <v>270</v>
      </c>
    </row>
    <row r="6" spans="1:12" ht="99.75">
      <c r="A6" s="8">
        <v>5</v>
      </c>
      <c r="B6" s="226" t="s">
        <v>271</v>
      </c>
      <c r="C6" s="227" t="s">
        <v>272</v>
      </c>
      <c r="D6" s="228">
        <v>46223</v>
      </c>
      <c r="E6" s="229">
        <v>46265</v>
      </c>
      <c r="F6" s="230" t="s">
        <v>28</v>
      </c>
      <c r="G6" s="231" t="s">
        <v>41</v>
      </c>
      <c r="H6" s="232">
        <v>42.87</v>
      </c>
      <c r="I6" s="233" t="s">
        <v>273</v>
      </c>
      <c r="J6" s="38" t="s">
        <v>27</v>
      </c>
      <c r="K6" s="227" t="s">
        <v>274</v>
      </c>
    </row>
    <row r="7" spans="1:12" ht="156.75">
      <c r="A7" s="8">
        <v>6</v>
      </c>
      <c r="B7" s="33" t="s">
        <v>275</v>
      </c>
      <c r="C7" s="34" t="s">
        <v>276</v>
      </c>
      <c r="D7" s="35">
        <v>46227</v>
      </c>
      <c r="E7" s="36">
        <v>46280</v>
      </c>
      <c r="F7" s="25" t="s">
        <v>28</v>
      </c>
      <c r="G7" s="37" t="s">
        <v>41</v>
      </c>
      <c r="H7" s="39">
        <v>8</v>
      </c>
      <c r="I7" s="98" t="s">
        <v>277</v>
      </c>
      <c r="J7" s="38" t="s">
        <v>27</v>
      </c>
      <c r="K7" s="34" t="s">
        <v>278</v>
      </c>
    </row>
    <row r="8" spans="1:12">
      <c r="G8" s="15" t="s">
        <v>32</v>
      </c>
      <c r="H8" s="15">
        <f>SUBTOTAL(9,H2:H7)</f>
        <v>208.06</v>
      </c>
    </row>
  </sheetData>
  <hyperlinks>
    <hyperlink ref="I4" r:id="rId1" xr:uid="{D0842042-8BC1-4AD4-91DB-669BE9DF5D3C}"/>
    <hyperlink ref="I6" r:id="rId2" xr:uid="{01C8DC34-B860-4FA8-B9A4-A08CB95456AA}"/>
    <hyperlink ref="I5" r:id="rId3" xr:uid="{2BA45705-764E-421E-9A44-11F827A7B40E}"/>
    <hyperlink ref="I7" r:id="rId4" xr:uid="{281250BC-427A-421B-889F-12BC0B6EBE1E}"/>
    <hyperlink ref="I3" r:id="rId5" xr:uid="{BED375AA-F35A-4B66-A6A3-CEE3A0DA7626}"/>
    <hyperlink ref="I2" r:id="rId6" xr:uid="{F51B8FE3-6338-4386-93DE-633FB9D82086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8BBC9-F083-460F-8A39-E74D8B52B744}">
  <dimension ref="A1:AH4"/>
  <sheetViews>
    <sheetView zoomScale="59" zoomScaleNormal="59" workbookViewId="0">
      <selection activeCell="I5" sqref="I5"/>
    </sheetView>
  </sheetViews>
  <sheetFormatPr defaultColWidth="8.5703125" defaultRowHeight="15"/>
  <cols>
    <col min="1" max="1" width="3.5703125" style="1" bestFit="1" customWidth="1"/>
    <col min="2" max="2" width="25.42578125" style="9" customWidth="1"/>
    <col min="3" max="3" width="25.42578125" style="10" customWidth="1"/>
    <col min="4" max="4" width="20.5703125" style="1" customWidth="1"/>
    <col min="5" max="5" width="23.42578125" style="1" customWidth="1"/>
    <col min="6" max="6" width="17.5703125" style="5" customWidth="1"/>
    <col min="7" max="7" width="29" style="1" customWidth="1"/>
    <col min="8" max="8" width="23.42578125" style="1" customWidth="1"/>
    <col min="9" max="9" width="40.42578125" style="1" customWidth="1"/>
    <col min="10" max="10" width="8.5703125" style="1"/>
    <col min="11" max="11" width="61.5703125" style="1" customWidth="1"/>
    <col min="12" max="16384" width="8.5703125" style="1"/>
  </cols>
  <sheetData>
    <row r="1" spans="1:34" ht="135">
      <c r="A1" s="2" t="s">
        <v>0</v>
      </c>
      <c r="B1" s="2" t="s">
        <v>1</v>
      </c>
      <c r="C1" s="2" t="s">
        <v>2</v>
      </c>
      <c r="D1" s="3" t="s">
        <v>24</v>
      </c>
      <c r="E1" s="2" t="s">
        <v>25</v>
      </c>
      <c r="F1" s="2" t="s">
        <v>19</v>
      </c>
      <c r="G1" s="2" t="s">
        <v>23</v>
      </c>
      <c r="H1" s="4" t="s">
        <v>22</v>
      </c>
      <c r="I1" s="2" t="s">
        <v>20</v>
      </c>
      <c r="J1" s="2" t="s">
        <v>21</v>
      </c>
      <c r="K1" s="2" t="s">
        <v>3</v>
      </c>
    </row>
    <row r="2" spans="1:34" s="71" customFormat="1" ht="135" customHeight="1">
      <c r="A2" s="133">
        <v>1</v>
      </c>
      <c r="B2" s="209" t="s">
        <v>80</v>
      </c>
      <c r="C2" s="210" t="s">
        <v>81</v>
      </c>
      <c r="D2" s="211">
        <v>46072</v>
      </c>
      <c r="E2" s="212">
        <v>46386</v>
      </c>
      <c r="F2" s="133" t="s">
        <v>28</v>
      </c>
      <c r="G2" s="213" t="s">
        <v>79</v>
      </c>
      <c r="H2" s="214">
        <v>49.45</v>
      </c>
      <c r="I2" s="215" t="s">
        <v>82</v>
      </c>
      <c r="J2" s="133" t="s">
        <v>27</v>
      </c>
      <c r="K2" s="216" t="s">
        <v>93</v>
      </c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</row>
    <row r="3" spans="1:34" ht="152.1" customHeight="1">
      <c r="A3" s="50">
        <v>2</v>
      </c>
      <c r="B3" s="217" t="s">
        <v>236</v>
      </c>
      <c r="C3" s="218" t="s">
        <v>237</v>
      </c>
      <c r="D3" s="219">
        <v>46233</v>
      </c>
      <c r="E3" s="167">
        <v>46275</v>
      </c>
      <c r="F3" s="50" t="s">
        <v>27</v>
      </c>
      <c r="G3" s="51" t="s">
        <v>238</v>
      </c>
      <c r="H3" s="58">
        <v>18.149999999999999</v>
      </c>
      <c r="I3" s="220" t="s">
        <v>239</v>
      </c>
      <c r="J3" s="50" t="s">
        <v>27</v>
      </c>
      <c r="K3" s="267" t="s">
        <v>305</v>
      </c>
    </row>
    <row r="4" spans="1:34" ht="15.75" thickBot="1">
      <c r="G4" s="134" t="s">
        <v>32</v>
      </c>
      <c r="H4" s="135">
        <v>67.599999999999994</v>
      </c>
    </row>
  </sheetData>
  <autoFilter ref="A1:K4" xr:uid="{49264074-7425-4C9B-BCDD-7A9B8FB419DA}"/>
  <dataValidations count="2">
    <dataValidation type="date" allowBlank="1" showInputMessage="1" showErrorMessage="1" sqref="D2:E3" xr:uid="{E02158C1-2B20-4D2D-9580-5E8F575902ED}">
      <formula1>43831</formula1>
      <formula2>47484</formula2>
    </dataValidation>
    <dataValidation type="decimal" allowBlank="1" showInputMessage="1" showErrorMessage="1" sqref="H2:H3" xr:uid="{8BDB04A2-EA2C-476C-ABE3-A909C10D8F5C}">
      <formula1>0</formula1>
      <formula2>100000000</formula2>
    </dataValidation>
  </dataValidations>
  <hyperlinks>
    <hyperlink ref="I2" r:id="rId1" xr:uid="{1793099A-0EA0-4F03-BE54-9C594C6786A8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51CA4-2D47-4A4A-AE68-C0CE0FAB3F61}">
  <dimension ref="A1:K11"/>
  <sheetViews>
    <sheetView topLeftCell="A6" zoomScale="74" zoomScaleNormal="74" workbookViewId="0">
      <selection activeCell="I11" sqref="I11"/>
    </sheetView>
  </sheetViews>
  <sheetFormatPr defaultColWidth="8.5703125" defaultRowHeight="15"/>
  <cols>
    <col min="1" max="1" width="3.5703125" style="22" bestFit="1" customWidth="1"/>
    <col min="2" max="3" width="25.42578125" style="1" customWidth="1"/>
    <col min="4" max="4" width="20.5703125" style="1" customWidth="1"/>
    <col min="5" max="5" width="23.42578125" style="1" customWidth="1"/>
    <col min="6" max="6" width="17.5703125" style="5" customWidth="1"/>
    <col min="7" max="7" width="29" style="1" customWidth="1"/>
    <col min="8" max="8" width="23.42578125" style="1" customWidth="1"/>
    <col min="9" max="9" width="41.5703125" style="5" customWidth="1"/>
    <col min="10" max="10" width="8.5703125" style="5"/>
    <col min="11" max="11" width="33.5703125" style="1" customWidth="1"/>
    <col min="12" max="16384" width="8.5703125" style="1"/>
  </cols>
  <sheetData>
    <row r="1" spans="1:11" ht="135">
      <c r="A1" s="32" t="s">
        <v>0</v>
      </c>
      <c r="B1" s="2" t="s">
        <v>1</v>
      </c>
      <c r="C1" s="2" t="s">
        <v>2</v>
      </c>
      <c r="D1" s="3" t="s">
        <v>24</v>
      </c>
      <c r="E1" s="2" t="s">
        <v>25</v>
      </c>
      <c r="F1" s="2" t="s">
        <v>19</v>
      </c>
      <c r="G1" s="2" t="s">
        <v>23</v>
      </c>
      <c r="H1" s="4" t="s">
        <v>22</v>
      </c>
      <c r="I1" s="2" t="s">
        <v>20</v>
      </c>
      <c r="J1" s="2" t="s">
        <v>21</v>
      </c>
      <c r="K1" s="2" t="s">
        <v>3</v>
      </c>
    </row>
    <row r="2" spans="1:11" ht="90">
      <c r="A2" s="122">
        <v>1</v>
      </c>
      <c r="B2" s="269" t="s">
        <v>316</v>
      </c>
      <c r="C2" s="122" t="s">
        <v>175</v>
      </c>
      <c r="D2" s="123">
        <v>46218</v>
      </c>
      <c r="E2" s="123">
        <v>46246</v>
      </c>
      <c r="F2" s="122" t="s">
        <v>28</v>
      </c>
      <c r="G2" s="122" t="s">
        <v>40</v>
      </c>
      <c r="H2" s="124">
        <v>55.04</v>
      </c>
      <c r="I2" s="270" t="s">
        <v>317</v>
      </c>
      <c r="J2" s="122" t="s">
        <v>27</v>
      </c>
      <c r="K2" s="122"/>
    </row>
    <row r="3" spans="1:11" ht="60">
      <c r="A3" s="120">
        <v>2</v>
      </c>
      <c r="B3" s="120" t="s">
        <v>318</v>
      </c>
      <c r="C3" s="120" t="s">
        <v>176</v>
      </c>
      <c r="D3" s="127">
        <v>46216</v>
      </c>
      <c r="E3" s="127">
        <v>46253</v>
      </c>
      <c r="F3" s="120" t="s">
        <v>28</v>
      </c>
      <c r="G3" s="120" t="s">
        <v>40</v>
      </c>
      <c r="H3" s="121">
        <v>46.99</v>
      </c>
      <c r="I3" s="128" t="s">
        <v>319</v>
      </c>
      <c r="J3" s="120" t="s">
        <v>28</v>
      </c>
      <c r="K3" s="129"/>
    </row>
    <row r="4" spans="1:11" ht="150">
      <c r="A4" s="17">
        <v>3</v>
      </c>
      <c r="B4" s="122" t="s">
        <v>177</v>
      </c>
      <c r="C4" s="188" t="s">
        <v>178</v>
      </c>
      <c r="D4" s="123">
        <v>46216</v>
      </c>
      <c r="E4" s="123">
        <v>46251</v>
      </c>
      <c r="F4" s="122" t="s">
        <v>28</v>
      </c>
      <c r="G4" s="122" t="s">
        <v>40</v>
      </c>
      <c r="H4" s="124">
        <v>7.92</v>
      </c>
      <c r="I4" s="271" t="s">
        <v>320</v>
      </c>
      <c r="J4" s="122" t="s">
        <v>27</v>
      </c>
      <c r="K4" s="126"/>
    </row>
    <row r="5" spans="1:11" ht="180">
      <c r="A5" s="17">
        <v>4</v>
      </c>
      <c r="B5" s="120" t="s">
        <v>179</v>
      </c>
      <c r="C5" s="120" t="s">
        <v>178</v>
      </c>
      <c r="D5" s="127">
        <v>46216</v>
      </c>
      <c r="E5" s="127">
        <v>46251</v>
      </c>
      <c r="F5" s="120" t="s">
        <v>28</v>
      </c>
      <c r="G5" s="120" t="s">
        <v>40</v>
      </c>
      <c r="H5" s="121">
        <v>21.29</v>
      </c>
      <c r="I5" s="272" t="s">
        <v>321</v>
      </c>
      <c r="J5" s="120" t="s">
        <v>27</v>
      </c>
      <c r="K5" s="129"/>
    </row>
    <row r="6" spans="1:11" ht="45">
      <c r="A6" s="17">
        <v>5</v>
      </c>
      <c r="B6" s="122" t="s">
        <v>180</v>
      </c>
      <c r="C6" s="189" t="s">
        <v>181</v>
      </c>
      <c r="D6" s="123">
        <v>46246</v>
      </c>
      <c r="E6" s="123">
        <v>46295</v>
      </c>
      <c r="F6" s="122" t="s">
        <v>27</v>
      </c>
      <c r="G6" s="122" t="s">
        <v>40</v>
      </c>
      <c r="H6" s="124">
        <v>55.43</v>
      </c>
      <c r="I6" s="125">
        <v>46232</v>
      </c>
      <c r="J6" s="122" t="s">
        <v>27</v>
      </c>
      <c r="K6" s="126"/>
    </row>
    <row r="7" spans="1:11" ht="45">
      <c r="A7" s="17">
        <v>6</v>
      </c>
      <c r="B7" s="120" t="s">
        <v>182</v>
      </c>
      <c r="C7" s="120" t="s">
        <v>181</v>
      </c>
      <c r="D7" s="127">
        <v>46246</v>
      </c>
      <c r="E7" s="127">
        <v>46295</v>
      </c>
      <c r="F7" s="120" t="s">
        <v>27</v>
      </c>
      <c r="G7" s="120" t="s">
        <v>40</v>
      </c>
      <c r="H7" s="121">
        <v>27.62</v>
      </c>
      <c r="I7" s="128">
        <v>46232</v>
      </c>
      <c r="J7" s="120" t="s">
        <v>27</v>
      </c>
      <c r="K7" s="129"/>
    </row>
    <row r="8" spans="1:11" ht="135">
      <c r="A8" s="17">
        <v>7</v>
      </c>
      <c r="B8" s="122" t="s">
        <v>183</v>
      </c>
      <c r="C8" s="188" t="s">
        <v>184</v>
      </c>
      <c r="D8" s="123">
        <v>46211</v>
      </c>
      <c r="E8" s="123">
        <v>46238</v>
      </c>
      <c r="F8" s="122" t="s">
        <v>28</v>
      </c>
      <c r="G8" s="122" t="s">
        <v>40</v>
      </c>
      <c r="H8" s="124">
        <v>6.84</v>
      </c>
      <c r="I8" s="271" t="s">
        <v>322</v>
      </c>
      <c r="J8" s="122" t="s">
        <v>27</v>
      </c>
      <c r="K8" s="126"/>
    </row>
    <row r="9" spans="1:11" ht="135">
      <c r="A9" s="17">
        <v>8</v>
      </c>
      <c r="B9" s="120" t="s">
        <v>185</v>
      </c>
      <c r="C9" s="120" t="s">
        <v>184</v>
      </c>
      <c r="D9" s="127">
        <v>46211</v>
      </c>
      <c r="E9" s="127">
        <v>46238</v>
      </c>
      <c r="F9" s="120" t="s">
        <v>28</v>
      </c>
      <c r="G9" s="120" t="s">
        <v>40</v>
      </c>
      <c r="H9" s="121">
        <v>9.4600000000000009</v>
      </c>
      <c r="I9" s="272" t="s">
        <v>323</v>
      </c>
      <c r="J9" s="120" t="s">
        <v>27</v>
      </c>
      <c r="K9" s="129"/>
    </row>
    <row r="10" spans="1:11">
      <c r="H10" s="95">
        <f>SUM(H2:H9)</f>
        <v>230.59000000000003</v>
      </c>
    </row>
    <row r="11" spans="1:11">
      <c r="H11" s="95"/>
    </row>
  </sheetData>
  <dataValidations count="3">
    <dataValidation type="date" allowBlank="1" showInputMessage="1" showErrorMessage="1" sqref="D3:E9" xr:uid="{44D432EE-2074-41F8-9AE2-F852C2F7C509}">
      <formula1>43831</formula1>
      <formula2>47484</formula2>
    </dataValidation>
    <dataValidation type="list" allowBlank="1" showInputMessage="1" showErrorMessage="1" sqref="F2:F9 J2:J9" xr:uid="{468FFB83-1EFA-4ACA-9262-583280ADE5DB}">
      <formula1>"TAK,NIE,"</formula1>
    </dataValidation>
    <dataValidation type="decimal" allowBlank="1" showInputMessage="1" showErrorMessage="1" sqref="H3:H9" xr:uid="{6F470D14-D9E1-4D59-927D-5F9875842BBC}">
      <formula1>0</formula1>
      <formula2>100000000</formula2>
    </dataValidation>
  </dataValidations>
  <hyperlinks>
    <hyperlink ref="I2" r:id="rId1" xr:uid="{97D10AB7-3A7E-492C-9A66-C16F26348ECB}"/>
    <hyperlink ref="I3" r:id="rId2" xr:uid="{76CA1389-0327-4B45-94BD-DD44EF23F611}"/>
    <hyperlink ref="I4" r:id="rId3" display="https://funduszeuedlamazowsza.eu/lista_nabory/7-5-fundusze-europejskie-dla-nowoczesnej-i-dostepnej-edukacji-na-mazowszu-dzialanie-edukacja-osob-doroslych-poza-psf-nr-fema-07-05-ip-01-119-26-dla-regionu-warszawskiego-stolecznego-rws/?_gl=1*8t4y4x*_up*MQ..&amp;gclid=EAIaIQobChMIpaTP9KvZlQMVOQuiAx0YmAWUEAAYASAAEgLhcvD_BwE&amp;gbraid=0AAAAA-QbhEytSNxnQfW9D2s2MTbCzgOfC" xr:uid="{61A800FB-8A0A-4E30-A5C3-0B97C985E503}"/>
    <hyperlink ref="I5" r:id="rId4" display="https://funduszeuedlamazowsza.eu/lista_nabory/7-5-fundusze-europejskie-dla-nowoczesnej-i-dostepnej-edukacji-na-mazowszu-dzialanie-edukacja-osob-doroslych-poza-psf-nr-fema-07-05-ip-01-120-26-dla-regionu-mazowieckiego-regionalnego-rmr/?_gl=1*v41kio*_up*MQ..&amp;gclid=EAIaIQobChMI-KLoqZXZlQMVomZBAh1EeiSsEAAYASAAEgJ4U_D_BwE&amp;gbraid=0AAAAA-QbhEytSNxnQfW9D2s2MTbCzgOfC" xr:uid="{84BCC05C-69A3-4410-BCF0-8FE255721829}"/>
    <hyperlink ref="I8" r:id="rId5" display="https://funduszeuedlamazowsza.eu/lista_nabory/8-6-uslugi-spoleczne-na-rzecz-rodzin-nr-fema-08-06-ip-01-121-26-dla-regionu-warszawskiego-stolecznego-rws/?_gl=1*1blteum*_up*MQ..&amp;gclid=EAIaIQobChMI-KLoqZXZlQMVomZBAh1EeiSsEAAYASAAEgJ4U_D_BwE&amp;gbraid=0AAAAA-QbhEytSNxnQfW9D2s2MTbCzgOfC" xr:uid="{A02CA31F-3003-4BE0-8B38-5840DA09BCB5}"/>
    <hyperlink ref="I9" r:id="rId6" display="https://funduszeuedlamazowsza.eu/lista_nabory/8-6-uslugi-spoleczne-na-rzecz-rodzin-nr-fema-08-06-ip-01-122-26-dla-regionu-mazowieckiego-regionalnego-rmr/?_gl=1*1blteum*_up*MQ..&amp;gclid=EAIaIQobChMI-KLoqZXZlQMVomZBAh1EeiSsEAAYASAAEgJ4U_D_BwE&amp;gbraid=0AAAAA-QbhEytSNxnQfW9D2s2MTbCzgOfC" xr:uid="{6E590395-E80D-4454-976F-1E20C339666F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25DCC-8295-4D46-A2B7-18A71AB5270B}">
  <dimension ref="A1:K2"/>
  <sheetViews>
    <sheetView workbookViewId="0">
      <selection activeCell="B2" sqref="B2"/>
    </sheetView>
  </sheetViews>
  <sheetFormatPr defaultColWidth="8.5703125" defaultRowHeight="15"/>
  <cols>
    <col min="1" max="1" width="3.5703125" style="1" bestFit="1" customWidth="1"/>
    <col min="2" max="3" width="25.42578125" style="1" customWidth="1"/>
    <col min="4" max="4" width="20.5703125" style="1" customWidth="1"/>
    <col min="5" max="5" width="23.42578125" style="1" customWidth="1"/>
    <col min="6" max="6" width="17.5703125" style="1" customWidth="1"/>
    <col min="7" max="7" width="29" style="1" customWidth="1"/>
    <col min="8" max="8" width="23.42578125" style="1" customWidth="1"/>
    <col min="9" max="9" width="42.42578125" style="1" customWidth="1"/>
    <col min="10" max="10" width="8.5703125" style="1"/>
    <col min="11" max="11" width="17.5703125" style="1" customWidth="1"/>
    <col min="12" max="16384" width="8.5703125" style="1"/>
  </cols>
  <sheetData>
    <row r="1" spans="1:11" ht="45">
      <c r="A1" s="2" t="s">
        <v>0</v>
      </c>
      <c r="B1" s="2" t="s">
        <v>1</v>
      </c>
      <c r="C1" s="2" t="s">
        <v>2</v>
      </c>
      <c r="D1" s="3" t="s">
        <v>24</v>
      </c>
      <c r="E1" s="2" t="s">
        <v>25</v>
      </c>
      <c r="F1" s="2" t="s">
        <v>19</v>
      </c>
      <c r="G1" s="2" t="s">
        <v>23</v>
      </c>
      <c r="H1" s="4" t="s">
        <v>22</v>
      </c>
      <c r="I1" s="2" t="s">
        <v>20</v>
      </c>
      <c r="J1" s="2"/>
      <c r="K1" s="2"/>
    </row>
    <row r="2" spans="1:11" ht="15.75">
      <c r="A2" s="23"/>
      <c r="B2" s="27" t="s">
        <v>95</v>
      </c>
      <c r="C2" s="27"/>
      <c r="D2" s="28"/>
      <c r="E2" s="29"/>
      <c r="F2" s="23"/>
      <c r="G2" s="30"/>
      <c r="H2" s="72"/>
      <c r="I2" s="190"/>
      <c r="J2" s="23"/>
      <c r="K2" s="112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E10D9-B8D4-4526-9D58-28E1A3F0898E}">
  <dimension ref="A1:K16"/>
  <sheetViews>
    <sheetView topLeftCell="B3" zoomScale="89" zoomScaleNormal="89" workbookViewId="0">
      <selection activeCell="E8" sqref="E8"/>
    </sheetView>
  </sheetViews>
  <sheetFormatPr defaultColWidth="8.5703125" defaultRowHeight="15"/>
  <cols>
    <col min="1" max="1" width="5.5703125" style="1" customWidth="1"/>
    <col min="2" max="2" width="25.5703125" style="1" customWidth="1"/>
    <col min="3" max="3" width="29.42578125" style="1" customWidth="1"/>
    <col min="4" max="4" width="36.42578125" style="1" customWidth="1"/>
    <col min="5" max="5" width="36.85546875" style="1" customWidth="1"/>
    <col min="6" max="6" width="38.5703125" style="1" customWidth="1"/>
    <col min="7" max="7" width="41.5703125" style="1" customWidth="1"/>
    <col min="8" max="8" width="58.85546875" style="1" customWidth="1"/>
    <col min="9" max="9" width="61.42578125" style="1" customWidth="1"/>
    <col min="10" max="10" width="51.5703125" style="1" customWidth="1"/>
    <col min="11" max="16384" width="8.5703125" style="1"/>
  </cols>
  <sheetData>
    <row r="1" spans="1:11">
      <c r="A1" s="78" t="s">
        <v>0</v>
      </c>
      <c r="B1" s="78" t="s">
        <v>1</v>
      </c>
      <c r="C1" s="78" t="s">
        <v>2</v>
      </c>
      <c r="D1" s="79" t="s">
        <v>24</v>
      </c>
      <c r="E1" s="78" t="s">
        <v>25</v>
      </c>
      <c r="F1" s="78" t="s">
        <v>19</v>
      </c>
      <c r="G1" s="78" t="s">
        <v>23</v>
      </c>
      <c r="H1" s="80" t="s">
        <v>22</v>
      </c>
      <c r="I1" s="78" t="s">
        <v>20</v>
      </c>
      <c r="J1" s="78" t="s">
        <v>21</v>
      </c>
      <c r="K1" s="78" t="s">
        <v>3</v>
      </c>
    </row>
    <row r="2" spans="1:11" ht="60">
      <c r="A2" s="81">
        <v>1</v>
      </c>
      <c r="B2" s="82" t="s">
        <v>43</v>
      </c>
      <c r="C2" s="83" t="s">
        <v>44</v>
      </c>
      <c r="D2" s="84">
        <v>45551</v>
      </c>
      <c r="E2" s="84">
        <v>47118</v>
      </c>
      <c r="F2" s="194" t="s">
        <v>28</v>
      </c>
      <c r="G2" s="82" t="s">
        <v>52</v>
      </c>
      <c r="H2" s="85">
        <v>31.51</v>
      </c>
      <c r="I2" s="86" t="s">
        <v>53</v>
      </c>
      <c r="J2" s="82" t="s">
        <v>28</v>
      </c>
      <c r="K2" s="81"/>
    </row>
    <row r="3" spans="1:11" ht="45">
      <c r="A3" s="87">
        <v>2</v>
      </c>
      <c r="B3" s="88" t="s">
        <v>29</v>
      </c>
      <c r="C3" s="89" t="s">
        <v>45</v>
      </c>
      <c r="D3" s="90">
        <v>45593</v>
      </c>
      <c r="E3" s="90">
        <v>47118</v>
      </c>
      <c r="F3" s="195" t="s">
        <v>28</v>
      </c>
      <c r="G3" s="88" t="s">
        <v>52</v>
      </c>
      <c r="H3" s="91">
        <v>7.69</v>
      </c>
      <c r="I3" s="92" t="s">
        <v>54</v>
      </c>
      <c r="J3" s="88" t="s">
        <v>28</v>
      </c>
      <c r="K3" s="87"/>
    </row>
    <row r="4" spans="1:11" ht="45">
      <c r="A4" s="81">
        <v>3</v>
      </c>
      <c r="B4" s="82" t="s">
        <v>46</v>
      </c>
      <c r="C4" s="83" t="s">
        <v>47</v>
      </c>
      <c r="D4" s="93">
        <v>45593</v>
      </c>
      <c r="E4" s="93">
        <v>47118</v>
      </c>
      <c r="F4" s="194" t="s">
        <v>28</v>
      </c>
      <c r="G4" s="82" t="s">
        <v>52</v>
      </c>
      <c r="H4" s="85">
        <v>18.34</v>
      </c>
      <c r="I4" s="86" t="s">
        <v>55</v>
      </c>
      <c r="J4" s="82" t="s">
        <v>28</v>
      </c>
      <c r="K4" s="81"/>
    </row>
    <row r="5" spans="1:11" ht="60">
      <c r="A5" s="81">
        <v>4</v>
      </c>
      <c r="B5" s="88" t="s">
        <v>48</v>
      </c>
      <c r="C5" s="89" t="s">
        <v>49</v>
      </c>
      <c r="D5" s="90">
        <v>45593</v>
      </c>
      <c r="E5" s="90">
        <v>47118</v>
      </c>
      <c r="F5" s="195" t="s">
        <v>28</v>
      </c>
      <c r="G5" s="88" t="s">
        <v>52</v>
      </c>
      <c r="H5" s="91">
        <v>25.04</v>
      </c>
      <c r="I5" s="92" t="s">
        <v>56</v>
      </c>
      <c r="J5" s="88" t="s">
        <v>28</v>
      </c>
      <c r="K5" s="87"/>
    </row>
    <row r="6" spans="1:11" ht="60">
      <c r="A6" s="87">
        <v>5</v>
      </c>
      <c r="B6" s="82" t="s">
        <v>50</v>
      </c>
      <c r="C6" s="83" t="s">
        <v>51</v>
      </c>
      <c r="D6" s="93">
        <v>45567</v>
      </c>
      <c r="E6" s="93">
        <v>47118</v>
      </c>
      <c r="F6" s="194" t="s">
        <v>28</v>
      </c>
      <c r="G6" s="82" t="s">
        <v>52</v>
      </c>
      <c r="H6" s="85">
        <v>5.17</v>
      </c>
      <c r="I6" s="86" t="s">
        <v>57</v>
      </c>
      <c r="J6" s="82" t="s">
        <v>28</v>
      </c>
      <c r="K6" s="81"/>
    </row>
    <row r="7" spans="1:11" ht="60">
      <c r="A7" s="81">
        <v>6</v>
      </c>
      <c r="B7" s="1" t="s">
        <v>364</v>
      </c>
      <c r="C7" s="94" t="s">
        <v>365</v>
      </c>
      <c r="D7" s="117">
        <v>46198</v>
      </c>
      <c r="E7" s="117">
        <v>46240</v>
      </c>
      <c r="F7" s="1" t="s">
        <v>28</v>
      </c>
      <c r="G7" s="89" t="s">
        <v>52</v>
      </c>
      <c r="H7" s="1">
        <v>26.75</v>
      </c>
      <c r="I7" s="116" t="s">
        <v>366</v>
      </c>
      <c r="J7" s="1" t="s">
        <v>28</v>
      </c>
    </row>
    <row r="8" spans="1:11" ht="135">
      <c r="A8" s="87">
        <v>7</v>
      </c>
      <c r="B8" s="1" t="s">
        <v>197</v>
      </c>
      <c r="C8" s="94" t="s">
        <v>367</v>
      </c>
      <c r="D8" s="117">
        <v>46244</v>
      </c>
      <c r="E8" s="117">
        <v>46286</v>
      </c>
      <c r="F8" s="1" t="s">
        <v>27</v>
      </c>
      <c r="G8" s="89" t="s">
        <v>52</v>
      </c>
      <c r="H8" s="1">
        <v>27.09</v>
      </c>
      <c r="I8" s="315" t="s">
        <v>368</v>
      </c>
      <c r="J8" s="1" t="s">
        <v>27</v>
      </c>
    </row>
    <row r="9" spans="1:11" ht="60">
      <c r="A9" s="81">
        <v>8</v>
      </c>
      <c r="B9" s="1" t="s">
        <v>369</v>
      </c>
      <c r="C9" s="94" t="s">
        <v>370</v>
      </c>
      <c r="D9" s="117">
        <v>46219</v>
      </c>
      <c r="E9" s="117">
        <v>46265</v>
      </c>
      <c r="F9" s="1" t="s">
        <v>28</v>
      </c>
      <c r="G9" s="88" t="s">
        <v>52</v>
      </c>
      <c r="H9" s="1">
        <v>48.8</v>
      </c>
      <c r="I9" s="315" t="s">
        <v>371</v>
      </c>
      <c r="J9" s="1" t="s">
        <v>28</v>
      </c>
    </row>
    <row r="10" spans="1:11">
      <c r="A10" s="1" t="s">
        <v>372</v>
      </c>
      <c r="G10" s="88"/>
      <c r="H10" s="95">
        <f>SUM(H2:H9)</f>
        <v>190.39</v>
      </c>
      <c r="K10" s="1">
        <f>SUBTOTAL(103,Tabela2[Uwagi])</f>
        <v>0</v>
      </c>
    </row>
    <row r="11" spans="1:11">
      <c r="A11" s="87"/>
      <c r="C11" s="94"/>
      <c r="D11" s="117"/>
      <c r="E11" s="117"/>
      <c r="G11" s="89"/>
      <c r="I11" s="116"/>
    </row>
    <row r="12" spans="1:11">
      <c r="A12" s="81"/>
      <c r="C12" s="94"/>
      <c r="D12" s="197"/>
      <c r="E12" s="197"/>
      <c r="F12" s="111"/>
      <c r="G12" s="89"/>
      <c r="I12" s="116"/>
    </row>
    <row r="13" spans="1:11">
      <c r="A13" s="87"/>
      <c r="C13" s="94"/>
      <c r="D13" s="197"/>
      <c r="E13" s="197"/>
      <c r="F13" s="111"/>
      <c r="G13" s="89"/>
      <c r="I13" s="116"/>
    </row>
    <row r="14" spans="1:11">
      <c r="A14" s="81"/>
      <c r="C14" s="94"/>
      <c r="D14" s="197"/>
      <c r="E14" s="197"/>
      <c r="F14" s="111"/>
      <c r="G14" s="89"/>
      <c r="I14" s="116"/>
    </row>
    <row r="15" spans="1:11">
      <c r="A15" s="87"/>
      <c r="C15" s="94"/>
      <c r="D15" s="197"/>
      <c r="E15" s="197"/>
      <c r="F15" s="111"/>
      <c r="G15" s="89"/>
      <c r="I15" s="116"/>
    </row>
    <row r="16" spans="1:11">
      <c r="G16" s="88"/>
    </row>
  </sheetData>
  <dataValidations count="3">
    <dataValidation type="date" allowBlank="1" showInputMessage="1" showErrorMessage="1" sqref="D2:E6" xr:uid="{33476FFC-3EB5-4616-A339-E0A9AAC70673}">
      <formula1>43831</formula1>
      <formula2>47484</formula2>
    </dataValidation>
    <dataValidation type="decimal" allowBlank="1" showInputMessage="1" showErrorMessage="1" sqref="H2:H4" xr:uid="{CFCD5291-55ED-4149-97D6-F9821FFFEBE6}">
      <formula1>0</formula1>
      <formula2>100000000</formula2>
    </dataValidation>
    <dataValidation type="list" allowBlank="1" showInputMessage="1" showErrorMessage="1" sqref="F2:F6 J2:J6" xr:uid="{27DBA888-9C8A-44AC-855C-4C7BB4B75245}">
      <formula1>"TAK,NIE,"</formula1>
    </dataValidation>
  </dataValidations>
  <hyperlinks>
    <hyperlink ref="I3" r:id="rId1" xr:uid="{4C4CEA89-5ED8-4889-9DEB-EE4E3BBBEEE9}"/>
    <hyperlink ref="I4" r:id="rId2" xr:uid="{906E5369-7CB5-4028-8512-1A3E243563C5}"/>
    <hyperlink ref="I5" r:id="rId3" xr:uid="{9A53FDCE-A66F-4DC5-8B06-549CB48EAB7D}"/>
    <hyperlink ref="I6" r:id="rId4" xr:uid="{9789929A-6ED2-45D8-A819-949011564794}"/>
    <hyperlink ref="I2" r:id="rId5" xr:uid="{AECD8D52-E9C4-46E1-9E81-8909B0F9A97F}"/>
    <hyperlink ref="I7" r:id="rId6" xr:uid="{8896083A-E55E-4C35-92DB-EDD00CE14EA8}"/>
    <hyperlink ref="I8" r:id="rId7" xr:uid="{397CED95-3AB9-49B5-89D9-44DA3085328E}"/>
    <hyperlink ref="I9" r:id="rId8" xr:uid="{DE0151C1-2338-4815-BB56-9F412614F611}"/>
  </hyperlinks>
  <pageMargins left="0.7" right="0.7" top="0.75" bottom="0.75" header="0.3" footer="0.3"/>
  <pageSetup paperSize="9" orientation="portrait" r:id="rId9"/>
  <tableParts count="1">
    <tablePart r:id="rId1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Dolnośląskie</vt:lpstr>
      <vt:lpstr>Kujawsko-Pomorskie</vt:lpstr>
      <vt:lpstr>Lubelskie</vt:lpstr>
      <vt:lpstr>Lubuskie</vt:lpstr>
      <vt:lpstr>Łódzkie</vt:lpstr>
      <vt:lpstr>Małopolskie</vt:lpstr>
      <vt:lpstr>Mazowieckie</vt:lpstr>
      <vt:lpstr>Opolskie</vt:lpstr>
      <vt:lpstr>Podkarpackie</vt:lpstr>
      <vt:lpstr>Podlaskie</vt:lpstr>
      <vt:lpstr>Pomorskie</vt:lpstr>
      <vt:lpstr>Śląskie</vt:lpstr>
      <vt:lpstr>Świętokrzyskie</vt:lpstr>
      <vt:lpstr>Warmia i Mazury</vt:lpstr>
      <vt:lpstr>Wielkopolskie</vt:lpstr>
      <vt:lpstr>Zachodniopomorskie</vt:lpstr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Wróblewski Mateusz</dc:creator>
  <cp:lastModifiedBy>Kobylińska-Wołosiak Anna</cp:lastModifiedBy>
  <dcterms:created xsi:type="dcterms:W3CDTF">2015-06-05T18:19:34Z</dcterms:created>
  <dcterms:modified xsi:type="dcterms:W3CDTF">2026-07-29T12:50:44Z</dcterms:modified>
</cp:coreProperties>
</file>