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Y:\Wydzial_KPO\Koordynacja\Działania w Facebook\News nabory horyzontalny\News 2026\11.listopad\"/>
    </mc:Choice>
  </mc:AlternateContent>
  <xr:revisionPtr revIDLastSave="0" documentId="13_ncr:1_{CB397A51-B381-46DF-A25D-6DC621E27E0F}" xr6:coauthVersionLast="47" xr6:coauthVersionMax="47" xr10:uidLastSave="{00000000-0000-0000-0000-000000000000}"/>
  <bookViews>
    <workbookView xWindow="-110" yWindow="-110" windowWidth="19420" windowHeight="10300" activeTab="10" xr2:uid="{00000000-000D-0000-FFFF-FFFF00000000}"/>
  </bookViews>
  <sheets>
    <sheet name="Dolnośląskie" sheetId="9" r:id="rId1"/>
    <sheet name="Kujawsko-Pomorskie" sheetId="25" r:id="rId2"/>
    <sheet name="Lubelskie" sheetId="26" r:id="rId3"/>
    <sheet name="Lubuskie" sheetId="27" r:id="rId4"/>
    <sheet name="Łódzkie" sheetId="28" r:id="rId5"/>
    <sheet name="Małopolskie" sheetId="29" r:id="rId6"/>
    <sheet name="Mazowieckie" sheetId="30" r:id="rId7"/>
    <sheet name="Opolskie" sheetId="31" r:id="rId8"/>
    <sheet name="Podkarpackie" sheetId="32" r:id="rId9"/>
    <sheet name="Podlaskie" sheetId="33" r:id="rId10"/>
    <sheet name="Pomorskie" sheetId="39" r:id="rId11"/>
    <sheet name="Śląskie" sheetId="34" r:id="rId12"/>
    <sheet name="Świętokrzyskie" sheetId="35" r:id="rId13"/>
    <sheet name="Warmia i Mazury" sheetId="36" r:id="rId14"/>
    <sheet name="Wielkopolskie" sheetId="37" r:id="rId15"/>
    <sheet name="Zachodniopomorskie" sheetId="38" r:id="rId16"/>
    <sheet name="Arkusz1" sheetId="2" state="hidden" r:id="rId17"/>
  </sheets>
  <definedNames>
    <definedName name="_xlnm._FilterDatabase" localSheetId="0" hidden="1">Dolnośląskie!$A$1:$K$3</definedName>
    <definedName name="_xlnm._FilterDatabase" localSheetId="1" hidden="1">'Kujawsko-Pomorskie'!$A$1:$K$18</definedName>
    <definedName name="_xlnm._FilterDatabase" localSheetId="3" hidden="1">Lubuskie!$A$1:$K$2</definedName>
    <definedName name="_xlnm._FilterDatabase" localSheetId="4" hidden="1">Łódzkie!$A$1:$K$4</definedName>
    <definedName name="_xlnm._FilterDatabase" localSheetId="5" hidden="1">Małopolskie!$A$1:$K$9</definedName>
    <definedName name="_xlnm._FilterDatabase" localSheetId="6" hidden="1">Mazowieckie!$A$1:$K$18</definedName>
    <definedName name="_xlnm._FilterDatabase" localSheetId="7" hidden="1">Opolskie!$A$1:$K$1</definedName>
    <definedName name="_xlnm._FilterDatabase" localSheetId="8" hidden="1">Podkarpackie!$A$1:$K$6</definedName>
    <definedName name="_xlnm._FilterDatabase" localSheetId="9" hidden="1">Podlaskie!$A$1:$K$31</definedName>
    <definedName name="_xlnm._FilterDatabase" localSheetId="10" hidden="1">Pomorskie!$A$1:$K$1</definedName>
    <definedName name="_xlnm._FilterDatabase" localSheetId="11" hidden="1">Śląskie!$A$1:$K$9</definedName>
    <definedName name="_xlnm._FilterDatabase" localSheetId="12" hidden="1">Świętokrzyskie!$A$1:$K$9</definedName>
    <definedName name="_xlnm._FilterDatabase" localSheetId="13" hidden="1">'Warmia i Mazury'!$A$1:$K$1</definedName>
    <definedName name="_xlnm._FilterDatabase" localSheetId="14" hidden="1">Wielkopolskie!$A$1:$K$1</definedName>
    <definedName name="_xlnm._FilterDatabase" localSheetId="15" hidden="1">Zachodniopomorskie!$A$1:$K$6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H6" i="38" l="1"/>
  <c r="H4" i="37"/>
  <c r="H5" i="36" l="1"/>
  <c r="H22" i="35" l="1"/>
  <c r="H10" i="34"/>
  <c r="H31" i="33"/>
  <c r="K10" i="32"/>
  <c r="H10" i="32"/>
  <c r="H6" i="31"/>
  <c r="H18" i="30"/>
  <c r="H10" i="29" l="1"/>
  <c r="H9" i="28" l="1"/>
  <c r="H3" i="27" l="1"/>
  <c r="H18" i="25" l="1"/>
  <c r="H4" i="9"/>
</calcChain>
</file>

<file path=xl/sharedStrings.xml><?xml version="1.0" encoding="utf-8"?>
<sst xmlns="http://schemas.openxmlformats.org/spreadsheetml/2006/main" count="1053" uniqueCount="452">
  <si>
    <t>Lp.</t>
  </si>
  <si>
    <t>Nr działania/poddziałania</t>
  </si>
  <si>
    <t>Nazwa działania/poddziałania</t>
  </si>
  <si>
    <t>Uwagi</t>
  </si>
  <si>
    <t>Fundusze Europejskie dla Dolnego Śląska 2021-2027</t>
  </si>
  <si>
    <t>Fundusze Europejskie dla Kujaw i Pomorza 2021-2027</t>
  </si>
  <si>
    <t>Fundusze Europejskie dla Lubuskiego 2021-2027</t>
  </si>
  <si>
    <t>Fundusze Europejskie dla Łódzkiego 2021-2027</t>
  </si>
  <si>
    <t>Fundusze Europejskie dla Małopolski 2021-2027</t>
  </si>
  <si>
    <t>Fundusze Europejskie dla Mazowsza 2021-2027</t>
  </si>
  <si>
    <t>Fundusze Europejskie dla Opolskiego 2021-2027</t>
  </si>
  <si>
    <t>Fundusze Europejskie dla Podkarpacia 2021-2027</t>
  </si>
  <si>
    <t>Fundusze Europejskie dla Podlaskiego 2021-2027</t>
  </si>
  <si>
    <t>Fundusze Europejskie dla Pomorza 2021-2027</t>
  </si>
  <si>
    <t>Fundusze Europejskie dla Śląskiego 2021-2027</t>
  </si>
  <si>
    <t>Fundusze Europejskie dla Świętokrzyskiego 2021-2027</t>
  </si>
  <si>
    <t>Fundusze Europejskie dla Warmii i Mazur 2021-2027</t>
  </si>
  <si>
    <t>Fundusze Europejskie dla Wielkopolski 2021-2027</t>
  </si>
  <si>
    <t>Fundusze Europejskie dla Pomorza Zachodniego 2021-2027</t>
  </si>
  <si>
    <t>Czy nabór jest nowy? (wybierz TAK/ NIE)</t>
  </si>
  <si>
    <t>Link do naboru (jeśli nie ogłoszony, to planowana data ogłoszenia)</t>
  </si>
  <si>
    <t>Czy nabór jest dla przedsiębiorców? (wybierz TAK/ NIE)</t>
  </si>
  <si>
    <t>Budżet naboru (w milionach złotych, dwa miejsca po przecinku)</t>
  </si>
  <si>
    <t>Instytucja organizująca nabór (pełna nazwa)</t>
  </si>
  <si>
    <t>Data rozpoczęcia naboru (rrrr-mm-dd)</t>
  </si>
  <si>
    <t>Data zakończenia naboru (rrrr-mm-dd)</t>
  </si>
  <si>
    <t>Fundusze Europejskie dla Lubelskiego 2021-2027</t>
  </si>
  <si>
    <t>TAK</t>
  </si>
  <si>
    <t>NIE</t>
  </si>
  <si>
    <t>Urząd Marszałkowski Województwa Lubelskiego w Lublinie</t>
  </si>
  <si>
    <t>9.3</t>
  </si>
  <si>
    <t>8.6</t>
  </si>
  <si>
    <t>Urząd Marszałkowski Województwa Podlaskiego w Białymstoku</t>
  </si>
  <si>
    <t>Wzrost dostępności lokalnych usług społecznych</t>
  </si>
  <si>
    <t>Gospodarka o obiegu zamkniętym</t>
  </si>
  <si>
    <t>9.1</t>
  </si>
  <si>
    <t>Rozwój lokalnej edukacji i kształcenia</t>
  </si>
  <si>
    <t>10.1</t>
  </si>
  <si>
    <t>Lokalna energia odnawialna</t>
  </si>
  <si>
    <t>Aktywna integracja</t>
  </si>
  <si>
    <t>9.2</t>
  </si>
  <si>
    <t>9.5</t>
  </si>
  <si>
    <t>Ochrona środowiska pracy</t>
  </si>
  <si>
    <t>Skuteczna edukacja</t>
  </si>
  <si>
    <t>Subregiony</t>
  </si>
  <si>
    <t>5.19</t>
  </si>
  <si>
    <t>5.19 Regionalne ścieżki rowerowe VeloMałopolska, typ A. Regionalne ścieżki rowerowe VeloMałopolska</t>
  </si>
  <si>
    <t>Urząd Marszałkowski Województwa Małopolskiego</t>
  </si>
  <si>
    <t>Wojewódzki Urząd Pracy w Krakowie</t>
  </si>
  <si>
    <t>SUMA</t>
  </si>
  <si>
    <t>Rozwój ZIT</t>
  </si>
  <si>
    <t>Departament Europejskiego Funduszu Rozwoju Regionalnego</t>
  </si>
  <si>
    <t>Wojewódzki Urząd Pracy w Katowicach</t>
  </si>
  <si>
    <t>https://funduszeue.slaskie.pl/web/guest/nabory/lsi/449</t>
  </si>
  <si>
    <t>Działanie 01.05</t>
  </si>
  <si>
    <t>Zwiększenie potencjału MŚP i rozwój regionalnego ekosystemu innowacji</t>
  </si>
  <si>
    <t>Działanie 02.01</t>
  </si>
  <si>
    <t>Efektywność energetyczna - dotacje</t>
  </si>
  <si>
    <t>Działanie 02.05</t>
  </si>
  <si>
    <t>Gospodarowanie zasobami wody i przeciwdziałanie klęskom żywiołowym</t>
  </si>
  <si>
    <t>Działanie 02.07</t>
  </si>
  <si>
    <t>Gospodarowanie odpadami - dotacje</t>
  </si>
  <si>
    <t>Działanie 04.02</t>
  </si>
  <si>
    <t>Rozwój transportu zbiorowego i poprawa bezpieczeństwa ruchu</t>
  </si>
  <si>
    <t>Działanie 05.04</t>
  </si>
  <si>
    <t>Infrastruktura w turystyce i kulturze</t>
  </si>
  <si>
    <t>Działanie 09.04</t>
  </si>
  <si>
    <t xml:space="preserve">Zwiększenie dostępności usług społecznych i zdrowotnych </t>
  </si>
  <si>
    <t xml:space="preserve">Instytucja Zarządzająca programem Fundusze Europejskie dla Świętokrzyskiego 2021-2027,  Departament Europejskiego Funduszu Rozwoju Regionalnego (DWEFRR) </t>
  </si>
  <si>
    <t>https://funduszeueswietokrzyskie.pl/nabory/ogloszenie-naboru-nr-fesw-02-01-iz-00-002-25-efektywnosc-energetyczna-dotacje</t>
  </si>
  <si>
    <t>https://funduszeueswietokrzyskie.pl/nabory/ogloszenie-naboru-nr-fesw-02-01-iz-00-003-25-efektywnosc-energetyczna-dotacje</t>
  </si>
  <si>
    <t xml:space="preserve">Zarząd Województwa Świętokrzyskiego z siedzibą al. IX Wieków Kielc 3; 25-516 Kielce </t>
  </si>
  <si>
    <t>https://funduszeueswietokrzyskie.pl/nabory?szukaj=&amp;dzialanie%5B%5D=2.5&amp;termin_od=&amp;termin_do=&amp;sort=najnowsze</t>
  </si>
  <si>
    <t>https://funduszeueswietokrzyskie.pl/nabory/ogloszenie-naboru-nr-fesw-02-07-iz-00-001-25-gospodarowanie-odpadami-dotacje</t>
  </si>
  <si>
    <t>jeszcze nie ogłoszony</t>
  </si>
  <si>
    <t>Zarząd Województwa Świętokrzyskiego</t>
  </si>
  <si>
    <t>https://funduszeueswietokrzyskie.pl/nabory/ogloszenie-naboru-nr-fesw-05-04-iz-00-001-25-infrastruktura-w-turystyce-i-kulturze</t>
  </si>
  <si>
    <t>Urząd Marszałkowski Województa Świętokrzyskiego - Departament Wdrażania Europejskiego Funduszu Społecznego</t>
  </si>
  <si>
    <t>po zatwierdzeniu przez Zarząd</t>
  </si>
  <si>
    <t xml:space="preserve">Zakres projektu musi wynikać z aktualnego świadectwa charakterystyki energetycznej oraz z opracowanego dla każdego z budynków oddzielnie audytu energetycznego, sporządzonego nie wcześniej niż dwa lata przed dniem ogłoszenia naboru. </t>
  </si>
  <si>
    <t xml:space="preserve">Możliwość objęcia projektem poprawy efektywności energetycznej mieszkalnych budynków komunalnych (wielorodzinnych budynków mieszkalnych stanowiących w 100% mienie komunalne). Zakres projektu musi wynikać z aktualnego świadectwa charakterystyki energetycznej oraz z opracowanego dla każdego z budynków oddzielnie audytu energetycznego, sporządzonego nie wcześniej niż dwa lata przed dniem ogłoszenia naboru. </t>
  </si>
  <si>
    <t>Mała retencja</t>
  </si>
  <si>
    <t>Wsparcie dla zakładów przetwarzania odpadów komunalnych</t>
  </si>
  <si>
    <t>Edukacja przedszkolna</t>
  </si>
  <si>
    <t>Usługi społeczne i zdrowotne</t>
  </si>
  <si>
    <t>Mazowiecka Jednostka Wdrażania Programów Unijnych</t>
  </si>
  <si>
    <t>Wojewódzki Urząd Pracy w Łodzi</t>
  </si>
  <si>
    <t>Urząd Marszałkowski Województwa Łódzkiego</t>
  </si>
  <si>
    <t>Zarząd Województwa Wielkopolskiego</t>
  </si>
  <si>
    <t>06.18</t>
  </si>
  <si>
    <t>Integracja i aktywizacja społeczna oraz wsparcie potencjału w ramach ZIT</t>
  </si>
  <si>
    <t>8.1</t>
  </si>
  <si>
    <t>Rozwój zdolności uczniów poza edukacją formalną
nabór nr FEPK.08.01-IZ.00-001/24</t>
  </si>
  <si>
    <t>Integracja społeczna
nabór nr FEPK.08.06-IZ.00-001/24</t>
  </si>
  <si>
    <t>8.3</t>
  </si>
  <si>
    <t>Wsparcie jakości edukacji
nabór nr FEPK.08.03-IZ.00-001/24</t>
  </si>
  <si>
    <t>8.5</t>
  </si>
  <si>
    <t>Usługi społeczne świadczone w społeczności lokalnej
nabór nr FEPK.08.05-IZ.00-001/24</t>
  </si>
  <si>
    <t>8.4</t>
  </si>
  <si>
    <t>Wsparcie osób dorosłych w zdobywaniu kompetencji
nabór nr FEPK.08.04-IZ.00-001/24</t>
  </si>
  <si>
    <t>Urząd Marszałkowski Województwa Podkarpackiego</t>
  </si>
  <si>
    <t>https://funduszeue.podkarpackie.pl/nabory-wnioskow/8-rozwoj-zdolnosci-uczniow-poza-edukacja-formalna-nabor-nr-fepk-08-01-iz-00-001-24</t>
  </si>
  <si>
    <t xml:space="preserve">https://funduszeue.podkarpackie.pl/nabory-wnioskow/8-6-integracja-spoleczna-nabor-nr-fepk-08-06-iz-00-001-24 </t>
  </si>
  <si>
    <t>https://funduszeue.podkarpackie.pl/nabory-wnioskow/8-3-wsparcie-osob-doroslych-w-zdobywaniu-kompetencji-nabor-nr-fepk-08-03-iz-00-001-24</t>
  </si>
  <si>
    <t>https://funduszeue.podkarpackie.pl/nabory-wnioskow/8-5-uslugi-spoleczne-swiadczone-w-spolecznosci-lokalnej-nabor-nr-fepk-08-05-iz-00-001-24</t>
  </si>
  <si>
    <t>https://funduszeue.podkarpackie.pl/nabory-wnioskow/8-04-wsparcie-osob-doroslych-w-zdobywaniu-kompetencji-nabor-nr-fepk-08-04-iz-00-001-24</t>
  </si>
  <si>
    <t>1.</t>
  </si>
  <si>
    <t>2.</t>
  </si>
  <si>
    <t>3.</t>
  </si>
  <si>
    <t>4.</t>
  </si>
  <si>
    <t>5.</t>
  </si>
  <si>
    <t>FEPZ.06.10</t>
  </si>
  <si>
    <t>Edukacja zawodowa (ZIT)</t>
  </si>
  <si>
    <t>Wojewódzki Urząd Pracy w Szczecinie</t>
  </si>
  <si>
    <t>2.4</t>
  </si>
  <si>
    <t>Instytucja Zarządzająca Programem Regionalnym Fundusze Europejskie dla Kujaw i Pomorza 2021-2027</t>
  </si>
  <si>
    <t>suma</t>
  </si>
  <si>
    <t>FEDS.16.01</t>
  </si>
  <si>
    <t>FEDS.16.01 
Przystępne cenowo i zrównoważone mieszkania</t>
  </si>
  <si>
    <t>Urząd Marszałkowski Województwa Dolnośląskiego</t>
  </si>
  <si>
    <t>FEDS.18.01</t>
  </si>
  <si>
    <t>FEDS.18.01 Przystępne cenowo i zrównoważone mieszkania na obszarach górniczych</t>
  </si>
  <si>
    <t>Dolnośląska Instytucja Pośrednicząca</t>
  </si>
  <si>
    <t>16.1.A Budowa nowych komunalnych lokali mieszkalnych na potrzeby zasobu mieszkaniowego JST wraz z podstawowym wykończeniem i zakupem niezbędnego wyposażenia oraz zagospodarowaniem terenu.</t>
  </si>
  <si>
    <t>18.1.A Budowa nowych komunalnych lokali mieszkalnych na potrzeby zasobu mieszkaniowego JST wraz z podstawowym wykończeniem i zakupem niezbędnego wyposażenia oraz zagospodarowaniem terenu.</t>
  </si>
  <si>
    <t>https://funduszeuedolnoslaskie.pl/nabory/14736-nabor-konkurencyjny-nr-feds1601-iz00-52726-dzialanie-161-przystepne-cenowo-i.</t>
  </si>
  <si>
    <t>https://funduszeuedolnoslaskie.pl/nabory/14726-nabor-konkurencyjny-nr-feds1801-ip01-52826-181-budowa-nowych-komunalnych-lokali</t>
  </si>
  <si>
    <t>8.11</t>
  </si>
  <si>
    <t xml:space="preserve"> Wychowanie przedszkolne</t>
  </si>
  <si>
    <t>https://funduszeue.kujawsko-pomorskie.pl/nabory/dzialanie-08-11-wychowanie-przedszkolne-nabor-nr-fekp-08-11-iz-00-306-26/</t>
  </si>
  <si>
    <t>8.24</t>
  </si>
  <si>
    <t xml:space="preserve"> Usługi społeczne i zdrowotne </t>
  </si>
  <si>
    <t>https://funduszeue.kujawsko-pomorskie.pl/nabory/dzialanie-08-24-uslugi-spoleczne-i-zdrowotne-nabor-nr-fekp-08-24-iz-00-309-26/</t>
  </si>
  <si>
    <t>2.8</t>
  </si>
  <si>
    <t xml:space="preserve"> Wsparcie służb ratowniczych</t>
  </si>
  <si>
    <t>https://funduszeue.kujawsko-pomorskie.pl/nabory/dzialanie-2-8-wsparcie-sluzb-ratowniczych-nabor-nr-fekp-02-08-iz-00-310-26/</t>
  </si>
  <si>
    <t>6.8</t>
  </si>
  <si>
    <t xml:space="preserve"> Inwestycje w infrastrukturę społeczną</t>
  </si>
  <si>
    <t>https://funduszeue.kujawsko-pomorskie.pl/nabory/dzialanie-6-8-inwestycje-w-infrastrukture-spoleczna-nabor-nr-fekp-06-08-iz-00-311-26/</t>
  </si>
  <si>
    <t>https://funduszeue.kujawsko-pomorskie.pl/nabory/dzialanie-08-24-uslugi-spoleczne-i-zdrowotne-nabor-nr-fekp-08-24-iz-00-313-26/</t>
  </si>
  <si>
    <t>https://funduszeue.kujawsko-pomorskie.pl/nabory/dzialanie-08-24-uslugi-spoleczne-i-zdrowotne-nabor-nr-fekp-08-24-iz-00-312-26/</t>
  </si>
  <si>
    <t>Skuteczna informacja i komunikacja FEDKP</t>
  </si>
  <si>
    <t>https://funduszeue.kujawsko-pomorskie.pl/nabory/dzialanie-9-2-skuteczna-informacja-i-komunikacja-fedkp-nabor-nr-fekp-09-02-iz-00-315-26/</t>
  </si>
  <si>
    <t>6.7</t>
  </si>
  <si>
    <t>Inwestycje w infrastrukturę kształcenia zawodowego w tym PUZ</t>
  </si>
  <si>
    <t>https://funduszeue.kujawsko-pomorskie.pl/nabory/dzialanie-6-7-inwestycje-w-infrastrukture-ksztalcenia-zawodowego-w-tym-puz-nabor-nr-fekp-06-07-iz-00-314-26/</t>
  </si>
  <si>
    <t>4.3</t>
  </si>
  <si>
    <t xml:space="preserve"> INFRASTRUKTURA DROGOWA</t>
  </si>
  <si>
    <t xml:space="preserve"> CIEPŁOWNIE, SIECI CIEPŁOWNICZE I EFEKTYWNOŚĆ ENERGETYCZNA BUDYNKÓW ZABYTKOWYCH</t>
  </si>
  <si>
    <t>6.12</t>
  </si>
  <si>
    <t xml:space="preserve"> WSPARCIE INSTYTUCJI KULTURY</t>
  </si>
  <si>
    <t>8.14</t>
  </si>
  <si>
    <t>KSZTAŁCENIE OGÓLNE</t>
  </si>
  <si>
    <t>8.25</t>
  </si>
  <si>
    <t xml:space="preserve"> USŁUGI WSPARCIA RODZINY I PIECZY ZASTĘPCZEJ</t>
  </si>
  <si>
    <t>12.2</t>
  </si>
  <si>
    <t>WSPARCIE INFRASTRUKTURY KANALIZACYJNEJ ORAZ OCZYSZCZANIA ŚCIEKÓW KOMUNALNYCH W RAMACH ODPORNOŚCI WODNEJ</t>
  </si>
  <si>
    <t>14.2</t>
  </si>
  <si>
    <t xml:space="preserve"> CYBERBEZPIECZEŃSTWO LUB GOTOWOŚĆ CYWILNA - KSZTAŁCENIE ZAWODOWE</t>
  </si>
  <si>
    <t>https://funduszeue.lubelskie.pl/efs/nabory/10.1-skuteczna-edukacja/10.1-skuteczna-edukacja-felu.10.01-iz.00-002-26/</t>
  </si>
  <si>
    <t>Urząd Marszałkowski Województwa Lubelskiego            w Lublinie</t>
  </si>
  <si>
    <t>12.</t>
  </si>
  <si>
    <t xml:space="preserve">Nabór dot. realizacji programu profilaktycznego w obszarze rehabilitacji chorób układu krążenia
</t>
  </si>
  <si>
    <t>https://funduszeue.lubelskie.pl/efs/nabory/9.5-ochrona-srodowiska-pracy/9.5-ochrona-srodowiska-pracy-felu.09.05-iz.00-003-26/</t>
  </si>
  <si>
    <t>10.</t>
  </si>
  <si>
    <t>planowany termin ogłoszenia naboru: 12.11.2026</t>
  </si>
  <si>
    <t>Wsparcie rodziny      i pieczy zastępczej</t>
  </si>
  <si>
    <t>8.8</t>
  </si>
  <si>
    <t>9.</t>
  </si>
  <si>
    <t>Usługi społeczne</t>
  </si>
  <si>
    <t>8.</t>
  </si>
  <si>
    <t>planowany termin ogłoszenia naboru: 29.10.2026</t>
  </si>
  <si>
    <t>7.</t>
  </si>
  <si>
    <t>https://funduszeue.lubelskie.pl/efs/nabory/8.5-uslugi-spoleczne/8.5-uslugi-spoleczne-nr-felu.08.05-iz.00-004-26/</t>
  </si>
  <si>
    <t>6.</t>
  </si>
  <si>
    <t>https://funduszeue.lubelskie.pl/efs/nabory/8.5-uslugi-spoleczne/8.5-uslugi-spoleczne-nr-felu.08.05-iz.00-003-26/</t>
  </si>
  <si>
    <t>Planowany termin ogłoszenia naboru 29.10.2026</t>
  </si>
  <si>
    <t>Poprawa regionalnej dostępności transportowej</t>
  </si>
  <si>
    <t xml:space="preserve"> 6.1</t>
  </si>
  <si>
    <t>Planowany termin ogłoszenia naboru  29.10.2026</t>
  </si>
  <si>
    <t>Wspieranie efektywności energetycznej i energooszczędności w ramach Zintegrowanych Inwestycji Terytorialnych</t>
  </si>
  <si>
    <t>https://funduszeue.lubelskie.pl/efrr/nabory/3.10-ochrona-bioroznorodnosci-na-obszarach-poza-formami-ochrony-przyrody/dzialanie-3.10-ochrona-bioroznorodnosci-na-obszarach-poza-formami-ochrony-przyrody-typ-projektu-1-9-felu.03.10-iz.00-002-26/</t>
  </si>
  <si>
    <t>Ochrona bioróżnorodności na obszarach poza formami ochrony przyrody</t>
  </si>
  <si>
    <t>3.10</t>
  </si>
  <si>
    <t>Spółki z 100 % udziałem JST</t>
  </si>
  <si>
    <t>Zrównoważona gospodarka wodno-ściekowa</t>
  </si>
  <si>
    <t>3.4</t>
  </si>
  <si>
    <t>https://funduszeue.lubuskie.pl/lista_nabory/ogloszenie-o-naborze-nr-felb-02-08-iz-00-001-26/</t>
  </si>
  <si>
    <t xml:space="preserve">Województwo Lubuskie </t>
  </si>
  <si>
    <t>Gospodarka wodno – ściekowa</t>
  </si>
  <si>
    <t xml:space="preserve">FELB.02.08-IZ.00-001/26   </t>
  </si>
  <si>
    <t>FELD.14.01</t>
  </si>
  <si>
    <t>Bezpieczeństwo wodne</t>
  </si>
  <si>
    <t>https://funduszeue.lodzkie.pl/nabory/dzialanie-feld1401-bezpieczenstwo-wodne</t>
  </si>
  <si>
    <t>Samorządy, organizacje i inne podmioty
Administracja publiczna
Jednostki Samorządu Terytorialnego
Spółki wodne
Przedsiębiorstwa realizujące cele publiczne
Służby publiczne inne niż administracja
Instytucje odpowiedzialne za gospodarkę wodną
Instytucje ochrony zdrowia
Niepubliczne zakłady opieki zdrowotnej mające umowę z NFZ
Publiczne zakłady opieki zdrowotne</t>
  </si>
  <si>
    <t>FELD.02.08</t>
  </si>
  <si>
    <t>Dostosowanie do zmian klimatu, zapobieganie klęskom i katastrofom</t>
  </si>
  <si>
    <t>https://funduszeue.lodzkie.pl/nabory/dzialanie-feld0208-dostosowanie-do-zmian-klimatu-zapobieganie-kleskom-i-katastrofom-1</t>
  </si>
  <si>
    <t>Samorządy, organizacje i inne podmioty
Administracja publiczna
Jednostki Samorządu Terytorialnego
Służby publiczne inne niż administracja
Straż pożarna i służby ratownicze</t>
  </si>
  <si>
    <t>FELD.13.01</t>
  </si>
  <si>
    <t xml:space="preserve">Zdolności przemysłowe dla obronności i technologii podwójnego zastosowania </t>
  </si>
  <si>
    <t>Centrum Obsługi Przedsiębiorcy</t>
  </si>
  <si>
    <t>https://funduszeue.lodzkie.pl/nabory/dzialanie-feld1301-zdolnosci-przemyslowe-dla-obronnosci-i-technologii-podwojnego</t>
  </si>
  <si>
    <t xml:space="preserve">Duże przedsiębiorstwa
Mikro, małe i średnie przedsiębiorstwa
Konsorcja naukowo-przemysłowe
Partnerstwa </t>
  </si>
  <si>
    <t>FELD.09.02</t>
  </si>
  <si>
    <t>Społeczeństwo w transfomacji</t>
  </si>
  <si>
    <t>https://funduszeue.lodzkie.pl/nabory/dzialanie-feld0902-spoleczenstwo-w-transformacji-9</t>
  </si>
  <si>
    <t xml:space="preserve">Samorządy, organizacje i inne podmioty
Instytucje wspierające biznes
Izby gospodarcze
Organizacje zrzeszające pracodawców
Organizacje społeczne i związki wyznaniowe </t>
  </si>
  <si>
    <t>FELD.08.04</t>
  </si>
  <si>
    <t>Zdrowy pracownik</t>
  </si>
  <si>
    <t>https://funduszeue.lodzkie.pl/nabory/dzialanie-feld0804-zdrowy-pracownik-5</t>
  </si>
  <si>
    <t xml:space="preserve">Mikro, małe i średnie przedsiębiorstwa
Samorządy, organizacje i inne podmioty
Administracja publiczna
Przedsiębiorstwa realizujące cele publiczne
Instytucje ochrony zdrowia
Duże przedsiębiorstwa
Organizacje społeczne i związki wyznaniowe
Instytucje nauki i edukacji </t>
  </si>
  <si>
    <t>FELD.07.13</t>
  </si>
  <si>
    <t>Włączenie społeczne</t>
  </si>
  <si>
    <t>https://funduszeue.lodzkie.pl/nabory/dzialanie-feld0713-wlaczenie-spoleczne-00226</t>
  </si>
  <si>
    <t>Instytucje integracji i pomocy społecznej
Jednostki Samorządu Terytorialnego
Organizacje pozarządowe
Instytucje kultury i sportu
Podmioty ekonomii społecznej
Niepubliczne zakłady opieki zdrowotnej
Szkoły i inne placówki oświatowe</t>
  </si>
  <si>
    <t>FELD.15.03</t>
  </si>
  <si>
    <t>Bezpieczeństwo infrastruktury obronnej</t>
  </si>
  <si>
    <t>https://funduszeue.lodzkie.pl/nabory/dzialanie-feld1503-bezpieczenstwo-infrastruktury-obronnej</t>
  </si>
  <si>
    <t>Samorządy, organizacje i inne podmioty
Administracja publiczna
Jednostki Samorządu Terytorialnego
Przedsiębiorstwa realizujące cele publiczne
Służby publiczne inne niż administracja
Instytucje ochrony zdrowia
Niepubliczne zakłady opieki zdrowotnej mające umowę z NFZ
Publiczne zakłady opieki zdrowotnej
Instytucje nauki i edukacji
Szkoły i inne placówki oświatowe</t>
  </si>
  <si>
    <t>Urząd Marszałkowski Województwa Małopolskiego, Departament Funduszy Europejskich</t>
  </si>
  <si>
    <t>https://www.fundusze.malopolska.pl/nabory/13639-dzialanie-519-regionalne-sciezki-rowerowe-velomalopolska-typ-projektu</t>
  </si>
  <si>
    <r>
      <t xml:space="preserve">Jedynym wnioskodawcą uprawnionym do aplikowania o środki w ramach przedmiotowego konkursu jest Województwo Małopolskie. Pozostałe  podmioty mogą występować jedynie jako partnerzy w projekcie. </t>
    </r>
    <r>
      <rPr>
        <b/>
        <sz val="11"/>
        <color rgb="FFFF0000"/>
        <rFont val="Calibri"/>
        <family val="2"/>
        <charset val="238"/>
        <scheme val="minor"/>
      </rPr>
      <t>Zmiana daty zakończenia naboru na 30.12.2027.</t>
    </r>
  </si>
  <si>
    <t>13.1</t>
  </si>
  <si>
    <t>13.1 Wzmacnianie bezpieczeństwa wodnego, typ A. Rozwój i bezpieczeństwo działania systemów wodno – ściekowych</t>
  </si>
  <si>
    <t>Zmiana terminu naboru i alokacji; nabór planowany</t>
  </si>
  <si>
    <t>13.2</t>
  </si>
  <si>
    <t>13.2 Przywracanie równowagi wodnej na obszarach oddziaływania kopalń, typ projektu A Przywracanie równowagi wodnej na obszarach oddziaływania kopalń</t>
  </si>
  <si>
    <t>https://www.fundusze.malopolska.pl/nabory/14696-dzialanie-132-przywracanie-rownowagi-wodnej-na-obszarach-oddzialywania-kopaln-typ</t>
  </si>
  <si>
    <t>14.1</t>
  </si>
  <si>
    <t xml:space="preserve">14.1 Transport dla bezpieczeństwa i gotowości cywilnej, typ B. Parkingi typu ”parkuj i jedź” dla bezpieczeństwa i gotowości cywilnej </t>
  </si>
  <si>
    <t>Nabór planowany</t>
  </si>
  <si>
    <t>14.3</t>
  </si>
  <si>
    <t xml:space="preserve">14.3 Infrastruktura lokalna podwójnego zastosowania dla gotowości cywilnej, typ A. Infrastruktura podwójnego zastosowania w społeczności lokalnej – budowa nowych obiektów  </t>
  </si>
  <si>
    <t>15.1</t>
  </si>
  <si>
    <t>15.1 Podnoszenie kompetencji pracodawców oraz ich kadr w obszarach bezpieczeństwa i obrony cywilnej oraz adaptacyjności, typ A. Podnoszenie kompetencji pracodawców oraz ich kadr w zakresie ochrony ludności i obrony cywilnej, cyberbezpieczeństwa oraz adaptacji do zmian</t>
  </si>
  <si>
    <t>https://www.fundusze.malopolska.pl/nabory/14476-dzialanie-151-podnoszenie-kompetencji-pracodawcow-oraz-ich-kadr-w-obszarach</t>
  </si>
  <si>
    <t>15.1 Podnoszenie kompetencji pracodawców oraz ich kadr w obszarach bezpieczeństwa i obrony cywilnej oraz adaptacyjności, typ B. Wsparcie dla rozwoju umiejętności lub kwalifikacji kadr w zawodach krytycznych z punktu widzenia bezpieczeństwa i obronności</t>
  </si>
  <si>
    <t>https://www.fundusze.malopolska.pl/nabory/14630-dzialanie-151-podnoszenie-kompetencji-pracodawcow-oraz-ich-kadr-w-obszarach</t>
  </si>
  <si>
    <t>15.2</t>
  </si>
  <si>
    <t xml:space="preserve">15.2 Zwiększenie odporności i gotowości cywilnej w szkołach, typ B. zwiększenia gotowości cywilnej w szkołach i placówkach oświatowych </t>
  </si>
  <si>
    <t>Małopolskie  Centrum Przedsiębiorczości</t>
  </si>
  <si>
    <t>Działanie 2.6</t>
  </si>
  <si>
    <t>IV kwartał 2026</t>
  </si>
  <si>
    <t xml:space="preserve"> IV kwartał 2026</t>
  </si>
  <si>
    <t>FEMA.05.03-IP.01-095/26</t>
  </si>
  <si>
    <t>Infrastruktura w edukacji zawodowej</t>
  </si>
  <si>
    <t>https://funduszeuedlamazowsza.eu/lista_nabory/5-3-infrastruktura-w-edukacji-zawodowej-typ-projekturozwoj-nowoczesnej-infrastruktury-w-zakresie-edukacji-zawodowej-dotyczy-tworzenia-branzowych-centrow-umiejetnosci-bcu-nr-fema-05-03-ip-01-09/</t>
  </si>
  <si>
    <t>FEMA.07.02-IP.01-129/26</t>
  </si>
  <si>
    <t>Wzmocnienie kompetencji uczniów</t>
  </si>
  <si>
    <t>https://funduszeuedlamazowsza.eu/lista_nabory/7-2-wzmocnienie-kompetencji-uczniow-nr-fema-07-02-ip-01-129-26-dla-regionu-warszawskiego-stolecznego-rws/?_gl=1*1is2tg4*_up*MQ..&amp;gclid=EAIaIQobChMI4byjzfLFlwMVU0aRBR2piDbQEAAYASAAEgJcPfD_BwE&amp;gbraid=0AAAAA-QbhEyJ6WveLMtz6UV3-DHZ-bUOA</t>
  </si>
  <si>
    <t>FEMA.07.02-IP.01-130/26</t>
  </si>
  <si>
    <t>https://funduszeuedlamazowsza.eu/lista_nabory/7-2-wzmocnienie-kompetencji-uczniow-nr-fema-07-02-ip-01-130-26-dla-regionu-mazowieckiego-regionalnego-rmr/?_gl=1*1is2tg4*_up*MQ..&amp;gclid=EAIaIQobChMI4byjzfLFlwMVU0aRBR2piDbQEAAYASAAEgJcPfD_BwE&amp;gbraid=0AAAAA-QbhEyJ6WveLMtz6UV3-DHZ-bUOA</t>
  </si>
  <si>
    <t>FEMA.07.02-IP.01-131/26</t>
  </si>
  <si>
    <t>https://funduszeuedlamazowsza.eu/lista_nabory/7-2-wzmocnienie-kompetencji-uczniow-nr-07-02-ip-01-131-26-dlaregionu-warszawskiego-stolecznego-rws/?_gl=1*1x2siam*_up*MQ..&amp;gclid=EAIaIQobChMI4byjzfLFlwMVU0aRBR2piDbQEAAYASAAEgJcPfD_BwE&amp;gbraid=0AAAAA-QbhEyJ6WveLMtz6UV3-DHZ-bUOA</t>
  </si>
  <si>
    <t>FEMA.07.02-IP.01-132/26</t>
  </si>
  <si>
    <t>https://funduszeuedlamazowsza.eu/lista_nabory/7-2-wzmocnienie-kompetencji-uczniow-nr-fema-07-02-ip-01-132-26-dla-regionu-mazowieckiego-regionalnego-rmr/?_gl=1*5hdgnx*_up*MQ..&amp;gclid=EAIaIQobChMI4byjzfLFlwMVU0aRBR2piDbQEAAYASAAEgJcPfD_BwE&amp;gbraid=0AAAAA-QbhEyJ6WveLMtz6UV3-DHZ-bUOA</t>
  </si>
  <si>
    <t>FEMA.07.02-IP.01-133/26</t>
  </si>
  <si>
    <t>https://funduszeuedlamazowsza.eu/lista_nabory/7-2-wzmocnienie-kompetencji-uczniow-typ-projektu-wsparcie-szkol-prowadzacych-ksztalcenie-zawodowe-w-ramach-kompleksowych-programow-rozwojowych-tytulu-naboru-rozwoj-kompetencji-uczniow-szkol-prowadz-2/?_gl=1*135uplo*_up*MQ..&amp;gclid=EAIaIQobChMI4byjzfLFlwMVU0aRBR2piDbQEAAYASAAEgJcPfD_BwE&amp;gbraid=0AAAAA-QbhEyJ6WveLMtz6UV3-DHZ-bUOA</t>
  </si>
  <si>
    <t>FEMA.07.02-IP.01-134/26</t>
  </si>
  <si>
    <t>https://funduszeuedlamazowsza.eu/lista_nabory/7-2-wzmocnienie-kompetencji-uczniow-typ-projektu-wsparcie-szkol-prowadzacych-ksztalcenie-zawodowe-w-ramach-kompleksowych-programow-rozwojowych-tytulu-naboru-rozwoj-kompetencji-uczniow-szkol-prowadz/?_gl=1*rfw3ky*_up*MQ..&amp;gclid=EAIaIQobChMI4byjzfLFlwMVU0aRBR2piDbQEAAYASAAEgJcPfD_BwE&amp;gbraid=0AAAAA-QbhEyJ6WveLMtz6UV3-DHZ-bUOA</t>
  </si>
  <si>
    <t>FEMA.08.05-IP.01-135/26</t>
  </si>
  <si>
    <t>https://funduszeuedlamazowsza.eu/lista_nabory/8-5-uslugi-spoleczne-i-zdrowotne-nr-fema-08-05-ip-01-135-26-dla-regionu-warszawskiego-stolecznego-rws/?_gl=1*i8aw7v*_up*MQ..&amp;gclid=EAIaIQobChMI4byjzfLFlwMVU0aRBR2piDbQEAAYASAAEgJcPfD_BwE&amp;gbraid=0AAAAA-QbhEyJ6WveLMtz6UV3-DHZ-bUOA</t>
  </si>
  <si>
    <t>FEMA.08.05-IP.01-136/26</t>
  </si>
  <si>
    <t>https://funduszeuedlamazowsza.eu/lista_nabory/8-5-uslugi-spoleczne-i-zdrowotne-nr-fema-08-05-ip-01-136-26-dla-regionu-mazowieckiego-regionalnego-rmr/?_gl=1*i8aw7v*_up*MQ..&amp;gclid=EAIaIQobChMI4byjzfLFlwMVU0aRBR2piDbQEAAYASAAEgJcPfD_BwE&amp;gbraid=0AAAAA-QbhEyJ6WveLMtz6UV3-DHZ-bUOA</t>
  </si>
  <si>
    <t>FEMA.08.05-IP.01-137/26</t>
  </si>
  <si>
    <t>https://funduszeuedlamazowsza.eu/lista_nabory/8-5-uslugi-spoleczne-i-zdrowotne-nr-fema-08-05-ip-01-137-26-dla-regionu-warszawskiego-stolecznego-rws/?_gl=1*l9s4bg*_up*MQ..&amp;gclid=EAIaIQobChMI4byjzfLFlwMVU0aRBR2piDbQEAAYASAAEgJcPfD_BwE&amp;gbraid=0AAAAA-QbhEyJ6WveLMtz6UV3-DHZ-bUOA</t>
  </si>
  <si>
    <t>FEMA.08.05-IP.01-138/26</t>
  </si>
  <si>
    <t>https://funduszeuedlamazowsza.eu/lista_nabory/8-5-uslugi-spoleczne-i-zdrowotne-nr-fema-08-05-ip-01-138-26-dla-regionu-mazowieckiego-regionalnego-rmr-2/?_gl=1*l9s4bg*_up*MQ..&amp;gclid=EAIaIQobChMI4byjzfLFlwMVU0aRBR2piDbQEAAYASAAEgJcPfD_BwE&amp;gbraid=0AAAAA-QbhEyJ6WveLMtz6UV3-DHZ-bUOA</t>
  </si>
  <si>
    <t>FEMA.08.06-IP.01-141/26</t>
  </si>
  <si>
    <t>Usługi społeczne na rzecz rodzin</t>
  </si>
  <si>
    <t>https://funduszeuedlamazowsza.eu/lista_nabory/8-6-uslugi-spoleczne-na-rzecz-rodzin-nr-fema-08-06-ip-01-141-26-dla-regionu-warszawskiego-stolecznego-rws/?_gl=1*19c8b8i*_up*MQ..&amp;gclid=EAIaIQobChMI4byjzfLFlwMVU0aRBR2piDbQEAAYASAAEgJcPfD_BwE&amp;gbraid=0AAAAA-QbhEyJ6WveLMtz6UV3-DHZ-bUOA</t>
  </si>
  <si>
    <t>FEMA.08.06-IP.01-142/26</t>
  </si>
  <si>
    <t>https://funduszeuedlamazowsza.eu/lista_nabory/8-6-uslugi-spoleczne-na-rzecz-rodzin-nr-fema-08-06-ip-01-142-26-dla-regionu-mazowieckiego-regionalnego-rmr/?_gl=1*k2xja9*_up*MQ..&amp;gclid=EAIaIQobChMI4byjzfLFlwMVU0aRBR2piDbQEAAYASAAEgJcPfD_BwE&amp;gbraid=0AAAAA-QbhEyJ6WveLMtz6UV3-DHZ-bUOA</t>
  </si>
  <si>
    <t>FEMA.08.05-IP.01-139/26</t>
  </si>
  <si>
    <t>Budżet naboru przed podziałem na region RWS i RMR-wartość 22,11 jest wspólna (nabór 139/26 +140/26)</t>
  </si>
  <si>
    <t>FEMA.08.05-IP.01-140/26</t>
  </si>
  <si>
    <t xml:space="preserve">FEOP.06.03 </t>
  </si>
  <si>
    <t>Budowanie potencjału partnerów społecznych oraz organizacji społeczeństwa obywatelskiego</t>
  </si>
  <si>
    <t>2026-10-16</t>
  </si>
  <si>
    <t>2026-11-02</t>
  </si>
  <si>
    <t>Nie</t>
  </si>
  <si>
    <t>Instytucja Zarządzająca FEO 2021-2027</t>
  </si>
  <si>
    <t>https://funduszeue.opolskie.pl/nabory/63-budowanie-potencjalu-partnerow-spolecznych</t>
  </si>
  <si>
    <t>FEOP.05.06</t>
  </si>
  <si>
    <t>2026-10-26</t>
  </si>
  <si>
    <t>2026-11-30</t>
  </si>
  <si>
    <t>Instytucja Pośrednicząca (Wojewódzki Urząd Pracy w Opolu)</t>
  </si>
  <si>
    <t>https://funduszeue.opolskie.pl/nabory/56-edukacja-przedszkolna</t>
  </si>
  <si>
    <t xml:space="preserve">FEOP.14.01 </t>
  </si>
  <si>
    <t>Rozwój technologii dual-use</t>
  </si>
  <si>
    <t>2026-10-27</t>
  </si>
  <si>
    <t>2026-11-10</t>
  </si>
  <si>
    <t>Instytucja Pośrednicząca (Opolskie Centrum Rozwoju Gospodarki)</t>
  </si>
  <si>
    <t>https://funduszeue.opolskie.pl/nabory/141-rozwoj-technologii-dual-use</t>
  </si>
  <si>
    <t xml:space="preserve">FEOP.02.05 </t>
  </si>
  <si>
    <t>Odpady i gospodarka o obiegu zamkniętym</t>
  </si>
  <si>
    <t>2026-11-25</t>
  </si>
  <si>
    <t>2026-12-16</t>
  </si>
  <si>
    <t>Tak</t>
  </si>
  <si>
    <t>6 listopada 2026 r.</t>
  </si>
  <si>
    <t>Cyberbezpieczeństwo w szkołach podstawowych i ponadpodstawowych, 
nabór nr FEPK.14.02-IP.01-001/26</t>
  </si>
  <si>
    <t>Wojewódzki Urząd Pracy w Rzeszowie</t>
  </si>
  <si>
    <t>https://funduszeue.podkarpackie.pl/nabory-wnioskow/fepk-14-02-cyberbezpieczenstwo-w-szkolach-podstawowych-i-ponadpodstawowych-nabor-nr-fepk-14-02-ip-01-001-26</t>
  </si>
  <si>
    <t>7.19</t>
  </si>
  <si>
    <t>Integracja społeczna, 
nabór nr FEPK.07.19-IP.01-005/26</t>
  </si>
  <si>
    <t>https://funduszeue.podkarpackie.pl/nabory-wnioskow/7-19-integracja-spoleczna-nabor-nr-fepk-07-19-ip-01-005-26</t>
  </si>
  <si>
    <t>14.6</t>
  </si>
  <si>
    <t>Wsparcie mieszkańców Podkarpacia w zakresie gotowości cywilnej wobec sytuacji kryzysowych, 
nabór nr FEPK.14.06-IP.01-001/26</t>
  </si>
  <si>
    <t>https://funduszeue.podkarpackie.pl/nabory-wnioskow/14-06-wsparcie-mieszkancow-podkarpacia-w-zakresie-gotowosci-cywilnej-wobec-sytuacji-kryzysowych-nabor-nr-fepk-14-06-ip-01-001-26</t>
  </si>
  <si>
    <t>Suma</t>
  </si>
  <si>
    <t>2.12</t>
  </si>
  <si>
    <t>Zintegrowana terytorialnie ochrona przyrody</t>
  </si>
  <si>
    <t>https://funduszeuepodlaskie.pl/nabory-wnioskow-parki-bioroznorodnosci-w-bof-1-26/</t>
  </si>
  <si>
    <t>Członkowie Stowarzyszenia Białostockiego Obszaru Funkcjonalnego, tj.: Miasto Białystok, Gmina Choroszcz, Gmina Czarna Białostocka, Gmina Dobrzyniewo Duże, Gmina Grabówka, Gmina Juchnowiec Kościelny, Gmina Łapy, Gmina Supraśl, Gmina Turośń Kościelna, Gmina Wasilków, Gmina Zabłudów</t>
  </si>
  <si>
    <t>4.4</t>
  </si>
  <si>
    <t>Zintegrowane terytorialnie inwestycje społeczne</t>
  </si>
  <si>
    <t>https://funduszeuepodlaskie.pl/nabory-wnioskow-poprawa-dostepnosci-architektonicznej-na-terenie-bof-1-26/</t>
  </si>
  <si>
    <t>2.3</t>
  </si>
  <si>
    <t>Zintegrowana terytorialnie efektywność energetyczna</t>
  </si>
  <si>
    <t>https://funduszeuepodlaskie.pl/nabory-wnioskow-modernizacja-energetyczna-obiektow-uzytecznosci-publicznej-w-mof-miasta-lomzy-1-26/</t>
  </si>
  <si>
    <t>Członkowie Miejskiego Obszaru Funkcjonalnego Miasta Łomży, tj. : Gmina Łomża, Miasto Łomża, Gmina Nowogród, Gmina Piątnica.</t>
  </si>
  <si>
    <t>7.5</t>
  </si>
  <si>
    <t>Wspieranie zatrudnienia w regionie – projekty podmiotów innych niż PUP</t>
  </si>
  <si>
    <t>Wojewódzki Urząd Pracy w Białymstoku</t>
  </si>
  <si>
    <t>https://funduszeuepodlaskie.pl/nabory-wnioskow-inicjatywa-alma-wsparcie-osob-mlodych-nalezacych-do-kategorii-neet-realizowane-w-projekcie-ohp-lub-innych-projektach-001-26/</t>
  </si>
  <si>
    <t>6.2</t>
  </si>
  <si>
    <t>Zintegrowana terytorialnie mobilność miejska</t>
  </si>
  <si>
    <t>https://funduszeuepodlaskie.pl/nabory-wnioskow-infrastruktura-transportu-publicznego002-26/</t>
  </si>
  <si>
    <t>Podmiotami uprawnionymi do ubiegania się o dofinansowanie w ramach przedmiotowego naboru są członkowie Miejskiego Obszaru Funkcjonalnego Miasta Łomży: Gmina wiejska Łomża, Miasto Łomża, Gmina Nowogród, Gmina Piątnica.</t>
  </si>
  <si>
    <t>LGD Tygiel Doliny Bugu</t>
  </si>
  <si>
    <t>https://www.tygieldolinybugu.pl/nabor-nr-12-2026-efrr-odnawialne-zrodla-energii-typ-projektu-nr-1-typ-projektu-nr-2/</t>
  </si>
  <si>
    <t>Podmioty posiadające siedzibę, oddział lub inną prawnie dozwoloną formę organizacyjną działalności podmiotu na obszarze działania Stowarzyszenia „Lokalna Grupa Działania – Tygiel Doliny Bugu” obejmującym województwo podlaskie tj. gminy z powiatu siemiatyckiego: Dziadkowice, Grodzisk, Mielnik, Milejczyce, Nurzec-Stacja, Perlejewo, Siemiatycze, Drohiczyn oraz Miasto Siemiatycze.</t>
  </si>
  <si>
    <t>Zwiększenie lokalnej aktywności społeczno-zawodowej</t>
  </si>
  <si>
    <t>LGD Biebrzański Dar Natury</t>
  </si>
  <si>
    <t>https://lgd-bdn.pl/nabor-nr-10-2026-efs-kompleksowe-i-zindywidualizowane-programy-aktywizacji-spoleczno-zawodowej/</t>
  </si>
  <si>
    <t>Beneficjent w okresie realizacji zobowiązany jest prowadzić biuro projektu na terenie właściwej LSR</t>
  </si>
  <si>
    <t>5.1</t>
  </si>
  <si>
    <t>Rewitalizacja miejska</t>
  </si>
  <si>
    <t>https://funduszeuepodlaskie.pl/nabory-wnioskow-rewitalizacja-miejska-001-26/</t>
  </si>
  <si>
    <t>5.3</t>
  </si>
  <si>
    <t>Lokalna rewitalizacja</t>
  </si>
  <si>
    <t>https://funduszeuepodlaskie.pl/nabory-wnioskow-lokalna-rewitalizacja-001-26/</t>
  </si>
  <si>
    <t>LGD Brama na Podlasie</t>
  </si>
  <si>
    <t>https://bramanapodlasie.pl/konkursy-2025-2029/oze-9/2026/efrr/duplikat-ogloszenie-o-naborze-wnioskow.html</t>
  </si>
  <si>
    <t>Podmioty posiadające siedzibę, oddział lub inną prawnie dozwoloną formę organizacyjną działalności podmiotu na obszarze działania Lokalnej Grupy Działania „Brama na Podlasie” obejmującym województwo podlaskie, tj. następujące gminy: miasto Brańsk, Brańsk, Ciechanowiec, Czyżew, Klukowo, Kulesze Kościelne, Nowe Piekuty, Szepietowo, Rudka, miasto Wysokie Mazowieckie, Wysokie Mazowieckie, miasto Zambrów, Zambrów, Kołaki Kościelne, Rutki i Szumowo.</t>
  </si>
  <si>
    <t>Inwestycje społeczne</t>
  </si>
  <si>
    <t>https://funduszeuepodlaskie.pl/nabory-wnioskow-inwestycje-w-infrastrukture-spoleczna-zwiazana-z-organizacja-uslug-spolecznych-002-26/</t>
  </si>
  <si>
    <t>7.3</t>
  </si>
  <si>
    <t>Rozwój kadr regionalnej gospodarki</t>
  </si>
  <si>
    <t>https://funduszeuepodlaskie.pl/nabory-wnioskow-eliminowanie-zdrowotnych-czynnikow-ryzyka-w-miejscu-pracy-w-tym-przekwalifikowanie-pracownikow-pracujacych-w-warunkach-negatywnie-wplywajacych-na-zdrowie001-26/</t>
  </si>
  <si>
    <t>5.4</t>
  </si>
  <si>
    <t>Lokalna kultura i turystyka</t>
  </si>
  <si>
    <t>https://lgd-bdn.pl/nabor-nr-13-2026-efrr-fizyczna-odnowa-i-bezpieczenstwo-przestrzeni-publicznych/</t>
  </si>
  <si>
    <t>Podmioty posiadające siedzibę, oddział lub inną prawnie dozwoloną formę organizacyjną działalności podmiotu na obszarze działania Lokalnej Grupy Działania Biebrzański Dar Natury obejmującym województwo podlaskie, tj. gminy powiatu grajewskiego: Grajewo, Szczuczyn, Wąsosz, Rajgród, Radziłów; powiatu łomżyńskiego: Jedwabne, Przytuły; powiatu augustowskiego: Bargłów Kościelny oraz miasto Grajewo.</t>
  </si>
  <si>
    <t>https://funduszeuepodlaskie.pl/nabory-wnioskow-modernizacja-energetyczna-obiektow-uzytecznosci-publicznej-w-bof-002-26/</t>
  </si>
  <si>
    <t>Podmiotami uprawnionymi do ubiegania się o dofinansowanie w ramach przedmiotowego naboru są członkowie Stowarzyszenia Białostockiego Obszaru Funkcjonalnego, tj. : Miasto Białystok, Gmina Choroszcz, Gmina Czarna Białostocka, Gmina Dobrzyniewo Duże, Gmina Grabówka, Gmina Juchnowiec Kościelny, Gmina Łapy, Gmina Supraśl, Gmina Turośń Kościelna, Gmina Wasilków, Gmina Zabłudów.</t>
  </si>
  <si>
    <t>LGD Kraina Mlekiem Płynąca</t>
  </si>
  <si>
    <t>https://krainamlekiemplynaca.pl/index.php/nabory_wnioskow/europejski-fundusz-rozwoju-regionalnego-efrr/nab%C3%B3r-nr-12-2026-efrr.html</t>
  </si>
  <si>
    <t>Podmioty posiadające siedzibę, oddział lub inną prawnie dozwoloną formę organizacyjną działalności podmiotu na obszarze działania Lokalnej Grupy Działania obejmującym województwo podlaskie, tj. teren LGD „Kraina Mlekiem Płynąca”: Miasto Kolno oraz gminy: Grabowo, Kolno, Mały Płock, Nowogród, Stawiski, Turośl i Zbójna.</t>
  </si>
  <si>
    <t>https://funduszeuepodlaskie.pl/nabory-wnioskow-wzrost-dostepnosci-lokalnych-uslug-spolecznych-10-26/</t>
  </si>
  <si>
    <t>Beneficjent w okresie realizacji zobowiązany jest prowadzić biuro projektu na terenie
właściwej LSR</t>
  </si>
  <si>
    <t>LGD Fundusz Biebrzański</t>
  </si>
  <si>
    <t>https://biebrza-leader.pl/2026/10/09/nabor-nr-9-2026-efrr/</t>
  </si>
  <si>
    <t>O dofinansowanie mogą ubiegać się podmioty z obszaru LSR. W skład obszaru LGD wchodzą następujące gminy: Dąbrowa Białostocka, Janów, Korycin, Nowy Dwór, Suchowola, Lipsk, Sztabin, Goniądz, Jaświły, Mońki, Trzcianne.</t>
  </si>
  <si>
    <t>LGD Puszcza Knyszyńska</t>
  </si>
  <si>
    <t>https://www.puszczaknyszynska.org/nabor-nr-12-2026-efrr-przedsiewziecie-1-5-ochrona-dziedzictwa-przyrodniczego-i-kulturowego-oraz-rewitalizacja-obszarow-zdegradowanych/</t>
  </si>
  <si>
    <t xml:space="preserve">O dofinansowanie mogą ubiegać się podmioty posiadające siedzibę, oddział lub inną
prawnie dozwoloną formę organizacyjną działalności podmiotu na obszarze działania
Lokalnej Grupy Działania – Puszcza Knyszyńska tj. gmin: Czarna Białostocka, Dobrzyniewo Duże, Grabówka, Gródek, Jasionówka, Juchnowiec Kościelny, Knyszyn, Michałowo, Supraśl, Wasilków i Zabłudów. </t>
  </si>
  <si>
    <t>https://krainamlekiemplynaca.pl/index.php/nabory_wnioskow/europejski-fundusz-rozwoju-regionalnego-efrr/nab%C3%B3r-nr-14-2026-efrr.html</t>
  </si>
  <si>
    <t>https://www.tygieldolinybugu.pl/nabor-nr-13-2026-efs-wspieranie-osob-w-niekorzystnej-sytuacji-poprzez-aktywna-integracje-i-uslugi-opiekuncze/</t>
  </si>
  <si>
    <t>Projekt musi być skierowany do grup docelowych z obszaru działania Stowarzyszenia „Lokalna Grupa Działania – Tygiel Doliny Bugu” obejmującym województwo podlaskie tj. gminy z powiatu siemiatyckiego: Dziadkowice, Grodzisk, Mielnik, Milejczyce, Nurzec-Stacja, Perlejewo, Siemiatycze, Drohiczyn oraz Miasto Siemiatycze</t>
  </si>
  <si>
    <t>LGD Szlak Tatarski</t>
  </si>
  <si>
    <t>https://szlaktatarski.org.pl/nabor-9-2026-efrr-na-operacje-z-zakresu-typu-projektu-nr-2-ochrona-rozwoj-i-promowanie-dziedzictwa-kulturowego-i-uslug-w-dziedzinie-kultury/</t>
  </si>
  <si>
    <t>Podmioty posiadające siedzibę, oddział lub inną prawnie dozwoloną formę organizacyjną działalności podmiotu na obszarze działania Lokalnej Grupy Działania Szlak Tatarski obejmującym województwo podlaskie, tj. gminy: Krynki, Kuźnica, Sidra, Sokółka i Szudziałowo.</t>
  </si>
  <si>
    <t>https://szlaktatarski.org.pl/nabor-11-2026-efs-na-operacje-z-zakresu-typu-projektu-nr-1-rozwoj-uslug-opiekunczych-w-tym-specjalistycznych-uslug-opiekunczych-dla-osob-potrzebujacych-wsparcia-w-codziennym-funkcjonowaniu-oraz-typ/</t>
  </si>
  <si>
    <t>Beneficjent w okresie realizacji zobowiązany jest prowadzić biuro projektu na obszarze
LGD Szlak Tatarski</t>
  </si>
  <si>
    <t>LGD Stowarzyszenie Sąsiedzi</t>
  </si>
  <si>
    <t>https://lgd-sasiedzi.pl/ogloszenie-o-naborze-wnioskow-o-udzielenie-wsparcia-na-operacje-realizowane-przez-podmioty-inne-niz-lgd-nabor-nr-17-2026-efrr/</t>
  </si>
  <si>
    <t>Podmioty posiadające siedzibę, oddział lub inną prawnie dozwoloną formę organizacyjną działalności podmiotu na obszarze działania Lokalnej Grupy Działania obejmującym województwo podlaskie, tj. teren LGD Stowarzyszenie „Sąsiedzi”( czyli gminy: Łomża, Piątnica, Śniadowo, Miastkowo i Wizna).</t>
  </si>
  <si>
    <t>https://lgd-sasiedzi.pl/ogloszenie-o-naborze-wnioskow-o-udzielenie-wsparcia-na-operacje-realizowane-przez-podmioty-inne-niz-lgd-nabor-nr-16-2026-efrr/</t>
  </si>
  <si>
    <t>https://biebrza-leader.pl/2026/10/21/nabor-nr-10-2026-efrr/</t>
  </si>
  <si>
    <t>Podmioty posiadające siedzibę, oddział lub inną prawnie dozwoloną formę organizacyjną działalności podmiotu na obszarze działania Lokalnej Grupy Działania – Fundusz Biebrzański obejmującym województwo podlaskie, tj. gminy Dąbrowa Białostocka, Janów, Korycin, Nowy Dwór, Suchowola, Lipsk, Sztabin, Goniądz, Jaświły, Mońki, Trzcianne.</t>
  </si>
  <si>
    <t>https://lgd-bdn.pl/nabor-nr-15-2026-efs-edukacja-przedszkolna/</t>
  </si>
  <si>
    <t>FESL.09.02</t>
  </si>
  <si>
    <t>Departament Europejskiego Funduszu Społecznego Urząd Marszałkowski Województwa Śląskiego</t>
  </si>
  <si>
    <t>Związki ZIT powołane w ramach zinstytucjonalizowanej formy partnerstwa, realizujące działania na obszarze realizacji ZIT.</t>
  </si>
  <si>
    <t>FESL.15.01</t>
  </si>
  <si>
    <t>Zwiększenie potencjału przemysłu obronnego - przedsiębiorstwa dostarczające usługi i produkty dla sił zbrojnych</t>
  </si>
  <si>
    <t xml:space="preserve">Śląskie Centrum Przedsiębiorczości </t>
  </si>
  <si>
    <t>https://funduszeue.slaskie.pl/web/guest/nabory/lsi/596</t>
  </si>
  <si>
    <t>FESL.05.03</t>
  </si>
  <si>
    <t>ALMA - staże zagraniczne dla młodych</t>
  </si>
  <si>
    <t>FESL.17.03</t>
  </si>
  <si>
    <t>Szkolenia podwójnego zastosowania (SPZ)</t>
  </si>
  <si>
    <t>2026-10-31 (termin prawdopodobnie zostanie przesunięty na 2026-11-16)</t>
  </si>
  <si>
    <t>Informacja zostanie przekazana w terminie późniejszym</t>
  </si>
  <si>
    <t>Rozpoczęcie naboru prawdopodobnie zostanie przesunięte na 16.11.2026</t>
  </si>
  <si>
    <t>FESL.02.03</t>
  </si>
  <si>
    <t>Efektywność energetyczna budynków mieszkalnych</t>
  </si>
  <si>
    <t>Przewiduje się dedykowane wsparcie dla projektów, które posiadają dokumentację przygotowaną w ramach inicjatywy ELENA</t>
  </si>
  <si>
    <t xml:space="preserve">FESL.01.03 </t>
  </si>
  <si>
    <t>Ekosystem RIS</t>
  </si>
  <si>
    <t xml:space="preserve">FESL.06.06 </t>
  </si>
  <si>
    <t>Kształcenie osób dorosłych - EFS+</t>
  </si>
  <si>
    <t xml:space="preserve">FESL.10.22 </t>
  </si>
  <si>
    <t>Regionalne Obserwatorium Procesu Transformacji - FST</t>
  </si>
  <si>
    <t>Urząd Marszałkowski Województa Świętokrzyskiego</t>
  </si>
  <si>
    <t>https://funduszeueswietokrzyskie.pl/nabory/ogloszenie-naboru-nr-fesw-01-05-iz-00-003-26-zwiekszenie-potencjalu-msp-i-rozwoj-regionalnego-ekosystemu-innowacji</t>
  </si>
  <si>
    <t>Działanie 08.04</t>
  </si>
  <si>
    <t xml:space="preserve">Rozwój szkolnictwa branżowego </t>
  </si>
  <si>
    <t>https://funduszeueswietokrzyskie.pl/nabory/ogloszenie-naboru-nr-fesw-08-04-iz-00-004-26-rozwoj-szkolnictwa-branzowego</t>
  </si>
  <si>
    <t>Działanie 09.06</t>
  </si>
  <si>
    <t>Podnoszenie potencjału partnerów społecznych 
i organizacji społeczeństwa obywatelskiego</t>
  </si>
  <si>
    <t>Działanie 13.01</t>
  </si>
  <si>
    <t>Wsparcie przemysłu obronnego</t>
  </si>
  <si>
    <t>https://funduszeueswietokrzyskie.pl/nabory/ogloszenie-naboru-nr-fesw-13-01-iz-00-001-26-w-ramach-dzialania-13-1-wsparcie-przemyslu-obronnego</t>
  </si>
  <si>
    <t>11.</t>
  </si>
  <si>
    <t>FEWM.07.08-IP.01-001/26</t>
  </si>
  <si>
    <t xml:space="preserve"> Integracja obywateli państw trzecich na rynku pracy</t>
  </si>
  <si>
    <t>WUP w Olsztynie</t>
  </si>
  <si>
    <t>https://funduszeeuropejskie.warmia.mazury.pl/nabory/354</t>
  </si>
  <si>
    <t xml:space="preserve">FEWM.03.02-IZ.00-003/26 </t>
  </si>
  <si>
    <t>Mobilność miejska – ZIT</t>
  </si>
  <si>
    <t xml:space="preserve">UMWW-M Departament Europejski Fundusz Rozwoju Regionalnego </t>
  </si>
  <si>
    <t>https://funduszeeuropejskie.warmia.mazury.pl/nabory/351</t>
  </si>
  <si>
    <t xml:space="preserve">FEWM.09.01-IZ.00-003/26 </t>
  </si>
  <si>
    <t xml:space="preserve">UMWW-M Regionalny Ośrodek Polityki Społecznej </t>
  </si>
  <si>
    <t>https://funduszeeuropejskie.warmia.mazury.pl/nabory/350</t>
  </si>
  <si>
    <t xml:space="preserve"> Integracja i aktywizacja społeczna oraz wsparcie potencjału w ramach ZIT </t>
  </si>
  <si>
    <t>https://funduszeue.wielkopolskie.pl/nabory/dzialania-0618-integracja-i-aktywizacja-spoleczna-oraz-wsparcie-potencjalu-w-ramach-zit-zit</t>
  </si>
  <si>
    <t>Projekty realizowane w oparciu o listę projektów z właściwej ze względu na obszar, Strategii ZIT posiadającej pozytywną opinię Instytucji Zarządzającej FEW. Projekty poniżej 200 000 euro. MOF Piła, MOF Koło i Turek,  MOF Gniezno.</t>
  </si>
  <si>
    <t>https://funduszeue.wielkopolskie.pl/nabory/dzialania-0618-integracja-i-aktywizacja-spoleczna-oraz-wsparcie-potencjalu-w-ramach-zit-0</t>
  </si>
  <si>
    <t xml:space="preserve">Projekty realizowane w oparciu o listę projektów z właściwej ze względu na obszar, Strategii ZIT posiadającej pozytywną opinię Instytucji Zarządzającej FEW. Projekty powyżej 200 000 euro. MOF Piła, MOF Konin </t>
  </si>
  <si>
    <t xml:space="preserve">FEPZ.02.24 </t>
  </si>
  <si>
    <t>Zrównoważone korzystanie ze środowiska</t>
  </si>
  <si>
    <t>Urząd Marszałkowski Województwa Zachodniopomorskiego</t>
  </si>
  <si>
    <t>Planowana data ogłoszenia: 30.10.2026</t>
  </si>
  <si>
    <t>Typy projektów:
2. Ochrona przyrody na obszarach miejskich i pozamiejskich
Wnioskodawcy ogólni:
Administracja publiczna, Organizacje społeczne i związki wyznaniowe
Uprawnieni wnioskodawcy: 
Jednostki Samorządu Terytorialnego i ich jednostki organizacyjne, partnerstwa Jednostek Samorządu Terytorialnego, organizacje pozarządowe.</t>
  </si>
  <si>
    <t>Planowana data ogłoszenia: 27.10.2026</t>
  </si>
  <si>
    <t>Typy projektów:
1. Poprawa jakości i dostępności kształcenia zawodowego w szkołach ponadpodstawowych, poprzez: 
a) kompleksowe programy rozwojowe obejmujące podnoszenie i rozwijanie umiejętności, kompetencji i uzyskiwanie kwalifikacji przez uczniów,
b) doradztwo zawodowe ukierunkowane na dopasowanie podaży kwalifikacji do potrzeb i wymagań nowoczesnego rynku pracy oraz brokering edukacyjny,
c) wsparcie nauczycieli zawodu, instruktorów praktycznej nauki zawodu oraz doradców zawodowych ukierunkowanych na doskonalenie kompetencji i wiedzy, wynikające ze zdiagnozowanych w danej placówce,
d) wsparcie programów nauczania z zakresu innowacji pedagogicznych, eksperymentu pedagogicznego oraz kształcenia metodą projektu,
e) pomoc finansową umożliwiającą uczniom kształcenia zawodowego naukę poza miejscem zamieszkania,
f) programy stypendialne dla uczniów o niskim statusie ekonomicznym i osiągających wysokie wyniki w nauce,
g) doposażenie szkół (laboratoria, pracownie przedmiotowe, warsztaty szkolne),
h) wzmocnienie integrującej roli szkoły oraz zacieśnieniem ich współpracy ze środowiskiem migracyjnym,
i) wsparcie psychologiczno-pedagogiczne dla  uczniów, 
j) wsparcie na rzecz przeciwdziałania uzależnieniom behawioralnym, agresji, depresji oraz zaburzeń odżywania,
k) wdrażanie mechanizmów włączania pracodawców/ przedsiębiorców i środowiska akademickiego w proces kształcenia,
l) współpracę szkół zawodowych kształcących w zawodach z zakresu inteligentnych specjalizacji Pomorza Zachodniego z rynkiem pracy,
m) działania w zakresie edukacji włączającej.
Wnioskodawcy ogólni:
1. Administracja publiczna,
2. Służby publiczne,
3. Organizacje społeczne i związki wyznaniowe,
4. Instytucje nauki i edukacji,
5. Partnerzy społeczni,
6. Przedsiębiorstwa.
Nabór w ramach Zintegrowanych Inwestycji Terytorialnych Szczecińskiego Obszaru Metropolitalnego.
Uprawnieni wnioskodawcy: organy prowadzące szkoły/placówki systemu oświaty kształcenia zawodowego na terenie ZIT SOM z wyłączeniem jednostek samorządu terytorialnego.</t>
  </si>
  <si>
    <t xml:space="preserve">FEPZ.06.17 </t>
  </si>
  <si>
    <t>Integracja społeczno-ekonomiczna obywateli państw trzecich w regionie</t>
  </si>
  <si>
    <t>13.16</t>
  </si>
  <si>
    <t>Planowana data ogłoszenia: 21.10.2026</t>
  </si>
  <si>
    <t>Typy projektów:
3. Wsparcie procesu adaptacji społeczności migranckiej/obywateli państw trzecich
Wnioskodawcy ogólni:
1.Administracja publiczna
2.Instytucje nauki i edukacji 
3.Organizacje społeczne i związki wyznaniowe, 
4. Służby publiczne.
Uprawnieni wnioskodawcy:jednostki samorządu terytorialnego i ich jednostki organizacyjne, związki, porozumienia i stowarzyszenia JST, podmioty ekonomii społecznej, które statutowo zajmują się cudzoziemcami.</t>
  </si>
  <si>
    <t>FEPZ.13.02</t>
  </si>
  <si>
    <t>Infrastruktura ochrony ludności i obrony cywilnej</t>
  </si>
  <si>
    <t>Typy projektów:
1. Obiekty zbiorowej ochrony ludności
Wnioskodawcy ogólni:
Administracja publiczna, Służby publiczne
Uprawnieni wnioskodawcy: Jednostki Samorządu Terytorialnego</t>
  </si>
  <si>
    <t xml:space="preserve">Działanie 13.1. </t>
  </si>
  <si>
    <t>Infrastruktura dostępnych cenowo mieszkań – nowy nabór</t>
  </si>
  <si>
    <t>Instytucja Zarządzająca programem regionalnym Fundusze Europejskie dla Pomorza 2021-2027 – Zarząd Województwa Pomorskiego</t>
  </si>
  <si>
    <t>2026 październik/ listopad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</si>
</sst>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 #,##0.00_-;_-* &quot;-&quot;??_-;_-@_-"/>
    <numFmt numFmtId="164" formatCode="yyyy/mm/dd;@"/>
    <numFmt numFmtId="165" formatCode="yyyy\-mm\-dd;@"/>
    <numFmt numFmtId="166" formatCode="_-* #,##0.00\ _z_ł_-;\-* #,##0.00\ _z_ł_-;_-* &quot;-&quot;??\ _z_ł_-;_-@_-"/>
    <numFmt numFmtId="167" formatCode="#,##0.00,,&quot; &quot;"/>
    <numFmt numFmtId="168" formatCode="#,##0.00_ ;\-#,##0.00\ "/>
  </numFmts>
  <fonts count="43">
    <font>
      <sz val="11"/>
      <color theme="1"/>
      <name val="Calibri"/>
      <family val="2"/>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u/>
      <sz val="11"/>
      <color theme="10"/>
      <name val="Calibri"/>
      <family val="2"/>
      <scheme val="minor"/>
    </font>
    <font>
      <sz val="11"/>
      <name val="Calibri"/>
      <family val="2"/>
      <scheme val="minor"/>
    </font>
    <font>
      <sz val="11"/>
      <color theme="1"/>
      <name val="Calibri"/>
      <family val="2"/>
      <scheme val="minor"/>
    </font>
    <font>
      <sz val="12"/>
      <name val="Calibri"/>
      <family val="2"/>
      <charset val="238"/>
      <scheme val="minor"/>
    </font>
    <font>
      <b/>
      <sz val="11"/>
      <color theme="0"/>
      <name val="Calibri"/>
      <family val="2"/>
      <charset val="238"/>
      <scheme val="minor"/>
    </font>
    <font>
      <sz val="11"/>
      <name val="Arial"/>
      <family val="2"/>
      <charset val="238"/>
    </font>
    <font>
      <sz val="11"/>
      <color theme="1"/>
      <name val="Arial"/>
      <family val="2"/>
      <charset val="238"/>
    </font>
    <font>
      <b/>
      <sz val="11"/>
      <color theme="1"/>
      <name val="Calibri"/>
      <family val="2"/>
      <charset val="238"/>
      <scheme val="minor"/>
    </font>
    <font>
      <sz val="11"/>
      <color rgb="FFFF0000"/>
      <name val="Calibri"/>
      <family val="2"/>
      <scheme val="minor"/>
    </font>
    <font>
      <u/>
      <sz val="11"/>
      <color theme="10"/>
      <name val="Arial"/>
      <family val="2"/>
      <charset val="238"/>
    </font>
    <font>
      <sz val="12"/>
      <name val="Arial"/>
      <family val="2"/>
      <charset val="238"/>
    </font>
    <font>
      <sz val="12"/>
      <color theme="1"/>
      <name val="Arial"/>
      <family val="2"/>
      <charset val="238"/>
    </font>
    <font>
      <b/>
      <sz val="11"/>
      <color theme="1"/>
      <name val="Arial"/>
      <family val="2"/>
      <charset val="238"/>
    </font>
    <font>
      <sz val="11"/>
      <color rgb="FF000000"/>
      <name val="Arial"/>
      <family val="2"/>
      <charset val="238"/>
    </font>
    <font>
      <b/>
      <sz val="11"/>
      <name val="Arial"/>
      <family val="2"/>
      <charset val="238"/>
    </font>
    <font>
      <b/>
      <sz val="11"/>
      <color theme="0"/>
      <name val="Arial"/>
      <family val="2"/>
      <charset val="238"/>
    </font>
    <font>
      <sz val="11"/>
      <color rgb="FF333333"/>
      <name val="Arial"/>
      <family val="2"/>
      <charset val="238"/>
    </font>
    <font>
      <u/>
      <sz val="11"/>
      <name val="Calibri"/>
      <family val="2"/>
      <scheme val="minor"/>
    </font>
    <font>
      <sz val="11"/>
      <color rgb="FF1B1B1B"/>
      <name val="Arial"/>
      <family val="2"/>
      <charset val="238"/>
    </font>
    <font>
      <sz val="12"/>
      <name val="Calibri"/>
      <family val="2"/>
      <scheme val="minor"/>
    </font>
    <font>
      <b/>
      <sz val="12"/>
      <color theme="1"/>
      <name val="Calibri"/>
      <family val="2"/>
      <charset val="238"/>
      <scheme val="minor"/>
    </font>
    <font>
      <sz val="11"/>
      <color rgb="FFFF0000"/>
      <name val="Calibri"/>
      <family val="2"/>
      <charset val="238"/>
      <scheme val="minor"/>
    </font>
    <font>
      <sz val="11"/>
      <color theme="1"/>
      <name val="Calibri"/>
      <family val="2"/>
      <charset val="238"/>
    </font>
    <font>
      <sz val="12"/>
      <color theme="1"/>
      <name val="Calibri"/>
      <family val="2"/>
      <charset val="238"/>
    </font>
    <font>
      <b/>
      <sz val="12"/>
      <name val="Calibri"/>
      <family val="2"/>
      <charset val="238"/>
    </font>
    <font>
      <sz val="12"/>
      <name val="Calibri"/>
      <family val="2"/>
      <charset val="238"/>
    </font>
    <font>
      <u/>
      <sz val="11"/>
      <color theme="10"/>
      <name val="Calibri"/>
      <family val="2"/>
      <charset val="238"/>
    </font>
    <font>
      <u/>
      <sz val="12"/>
      <name val="Calibri"/>
      <family val="2"/>
      <charset val="238"/>
    </font>
    <font>
      <u/>
      <sz val="11"/>
      <color theme="10"/>
      <name val="Calibri"/>
      <family val="2"/>
      <charset val="238"/>
      <scheme val="minor"/>
    </font>
    <font>
      <u/>
      <sz val="12"/>
      <color theme="3" tint="9.9978637043366805E-2"/>
      <name val="Calibri"/>
      <family val="2"/>
      <charset val="238"/>
    </font>
    <font>
      <b/>
      <sz val="12"/>
      <color theme="0"/>
      <name val="Calibri"/>
      <family val="2"/>
      <charset val="238"/>
    </font>
    <font>
      <b/>
      <sz val="11"/>
      <color theme="1"/>
      <name val="Calibri"/>
      <family val="2"/>
      <scheme val="minor"/>
    </font>
    <font>
      <b/>
      <sz val="11"/>
      <color rgb="FFFF0000"/>
      <name val="Calibri"/>
      <family val="2"/>
      <charset val="238"/>
      <scheme val="minor"/>
    </font>
    <font>
      <strike/>
      <sz val="11"/>
      <color theme="1"/>
      <name val="Calibri"/>
      <family val="2"/>
      <scheme val="minor"/>
    </font>
    <font>
      <strike/>
      <u/>
      <sz val="11"/>
      <color theme="10"/>
      <name val="Calibri"/>
      <family val="2"/>
      <scheme val="minor"/>
    </font>
    <font>
      <sz val="11"/>
      <color rgb="FF242424"/>
      <name val="Aptos Narrow"/>
      <family val="2"/>
    </font>
    <font>
      <sz val="11"/>
      <name val="Calibri"/>
      <family val="2"/>
      <charset val="238"/>
      <scheme val="minor"/>
    </font>
    <font>
      <b/>
      <sz val="11"/>
      <color theme="0"/>
      <name val="Calibri"/>
      <family val="2"/>
      <scheme val="minor"/>
    </font>
    <font>
      <sz val="10"/>
      <color theme="1"/>
      <name val="Calibri"/>
      <family val="2"/>
      <scheme val="minor"/>
    </font>
  </fonts>
  <fills count="16">
    <fill>
      <patternFill patternType="none"/>
    </fill>
    <fill>
      <patternFill patternType="gray125"/>
    </fill>
    <fill>
      <patternFill patternType="solid">
        <fgColor theme="5"/>
        <bgColor indexed="64"/>
      </patternFill>
    </fill>
    <fill>
      <patternFill patternType="solid">
        <fgColor theme="5" tint="0.79998168889431442"/>
        <bgColor indexed="64"/>
      </patternFill>
    </fill>
    <fill>
      <patternFill patternType="solid">
        <fgColor theme="0"/>
        <bgColor indexed="64"/>
      </patternFill>
    </fill>
    <fill>
      <patternFill patternType="solid">
        <fgColor theme="5" tint="0.79998168889431442"/>
        <bgColor theme="5" tint="0.79998168889431442"/>
      </patternFill>
    </fill>
    <fill>
      <patternFill patternType="solid">
        <fgColor theme="5"/>
        <bgColor theme="5"/>
      </patternFill>
    </fill>
    <fill>
      <patternFill patternType="solid">
        <fgColor theme="0"/>
        <bgColor theme="5" tint="0.79998168889431442"/>
      </patternFill>
    </fill>
    <fill>
      <patternFill patternType="solid">
        <fgColor theme="5" tint="0.59999389629810485"/>
        <bgColor indexed="64"/>
      </patternFill>
    </fill>
    <fill>
      <patternFill patternType="solid">
        <fgColor theme="0"/>
        <bgColor theme="5" tint="0.79995117038483843"/>
      </patternFill>
    </fill>
    <fill>
      <patternFill patternType="solid">
        <fgColor rgb="FFFCE4D6"/>
        <bgColor indexed="64"/>
      </patternFill>
    </fill>
    <fill>
      <patternFill patternType="solid">
        <fgColor rgb="FFFFCC99"/>
        <bgColor indexed="64"/>
      </patternFill>
    </fill>
    <fill>
      <patternFill patternType="solid">
        <fgColor rgb="FFFFCC99"/>
        <bgColor theme="5" tint="0.79998168889431442"/>
      </patternFill>
    </fill>
    <fill>
      <patternFill patternType="solid">
        <fgColor rgb="FFFFFFFF"/>
        <bgColor indexed="64"/>
      </patternFill>
    </fill>
    <fill>
      <patternFill patternType="solid">
        <fgColor rgb="FFFFC000"/>
        <bgColor theme="5"/>
      </patternFill>
    </fill>
    <fill>
      <patternFill patternType="solid">
        <fgColor rgb="FFFFFF00"/>
        <bgColor theme="5" tint="0.79998168889431442"/>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s>
  <cellStyleXfs count="9">
    <xf numFmtId="0" fontId="0" fillId="0" borderId="0"/>
    <xf numFmtId="0" fontId="3" fillId="0" borderId="0"/>
    <xf numFmtId="0" fontId="4" fillId="0" borderId="0" applyNumberFormat="0" applyFill="0" applyBorder="0" applyAlignment="0" applyProtection="0"/>
    <xf numFmtId="0" fontId="6" fillId="0" borderId="0"/>
    <xf numFmtId="43" fontId="6" fillId="0" borderId="0" applyFont="0" applyFill="0" applyBorder="0" applyAlignment="0" applyProtection="0"/>
    <xf numFmtId="0" fontId="2" fillId="0" borderId="0"/>
    <xf numFmtId="0" fontId="26" fillId="0" borderId="0"/>
    <xf numFmtId="0" fontId="30" fillId="0" borderId="0" applyNumberFormat="0" applyFill="0" applyBorder="0" applyAlignment="0" applyProtection="0"/>
    <xf numFmtId="0" fontId="32" fillId="0" borderId="0" applyNumberFormat="0" applyFill="0" applyBorder="0" applyAlignment="0" applyProtection="0"/>
  </cellStyleXfs>
  <cellXfs count="370">
    <xf numFmtId="0" fontId="0" fillId="0" borderId="0" xfId="0"/>
    <xf numFmtId="0" fontId="8" fillId="6" borderId="1" xfId="0" applyFont="1" applyFill="1" applyBorder="1" applyAlignment="1">
      <alignment horizontal="center" vertical="center" wrapText="1"/>
    </xf>
    <xf numFmtId="0" fontId="8" fillId="2" borderId="1" xfId="0" applyFont="1" applyFill="1" applyBorder="1" applyAlignment="1">
      <alignment horizontal="center" vertical="center" wrapText="1"/>
    </xf>
    <xf numFmtId="2" fontId="8" fillId="6" borderId="1" xfId="0" applyNumberFormat="1" applyFont="1" applyFill="1" applyBorder="1" applyAlignment="1">
      <alignment horizontal="center" vertical="center" wrapText="1"/>
    </xf>
    <xf numFmtId="0" fontId="0" fillId="0" borderId="0" xfId="0" applyAlignment="1">
      <alignment horizontal="center"/>
    </xf>
    <xf numFmtId="0" fontId="9" fillId="5" borderId="1" xfId="0" applyFont="1" applyFill="1" applyBorder="1" applyAlignment="1">
      <alignment horizontal="center" vertical="center" wrapText="1"/>
    </xf>
    <xf numFmtId="0" fontId="10" fillId="5" borderId="1" xfId="0" applyFont="1" applyFill="1" applyBorder="1" applyAlignment="1">
      <alignment horizontal="center" vertical="center" wrapText="1"/>
    </xf>
    <xf numFmtId="0" fontId="10" fillId="0" borderId="0" xfId="0" applyFont="1" applyAlignment="1">
      <alignment horizontal="center" vertical="center"/>
    </xf>
    <xf numFmtId="49" fontId="10" fillId="5" borderId="1" xfId="0" applyNumberFormat="1" applyFont="1" applyFill="1" applyBorder="1" applyAlignment="1">
      <alignment horizontal="center" vertical="center" wrapText="1"/>
    </xf>
    <xf numFmtId="0" fontId="10" fillId="3" borderId="1" xfId="0" applyFont="1" applyFill="1" applyBorder="1" applyAlignment="1">
      <alignment horizontal="center" vertical="center"/>
    </xf>
    <xf numFmtId="0" fontId="0" fillId="0" borderId="1" xfId="0" applyBorder="1"/>
    <xf numFmtId="0" fontId="0" fillId="0" borderId="0" xfId="0" applyAlignment="1">
      <alignment horizontal="center" vertical="top"/>
    </xf>
    <xf numFmtId="0" fontId="0" fillId="0" borderId="0" xfId="0" applyAlignment="1">
      <alignment horizontal="center" wrapText="1"/>
    </xf>
    <xf numFmtId="0" fontId="0" fillId="3" borderId="1" xfId="0" applyFill="1" applyBorder="1"/>
    <xf numFmtId="164" fontId="0" fillId="0" borderId="1" xfId="0" applyNumberFormat="1" applyBorder="1"/>
    <xf numFmtId="0" fontId="0" fillId="0" borderId="1" xfId="0" applyBorder="1" applyAlignment="1">
      <alignment horizontal="center"/>
    </xf>
    <xf numFmtId="0" fontId="0" fillId="0" borderId="1" xfId="0" applyBorder="1" applyAlignment="1">
      <alignment wrapText="1"/>
    </xf>
    <xf numFmtId="2" fontId="0" fillId="0" borderId="1" xfId="0" applyNumberFormat="1" applyBorder="1"/>
    <xf numFmtId="0" fontId="4" fillId="0" borderId="1" xfId="2" applyBorder="1" applyAlignment="1">
      <alignment wrapText="1"/>
    </xf>
    <xf numFmtId="0" fontId="11" fillId="0" borderId="0" xfId="0" applyFont="1" applyAlignment="1">
      <alignment horizontal="right"/>
    </xf>
    <xf numFmtId="2" fontId="8" fillId="6" borderId="1" xfId="0" applyNumberFormat="1" applyFont="1" applyFill="1" applyBorder="1" applyAlignment="1">
      <alignment horizontal="right" vertical="center" wrapText="1"/>
    </xf>
    <xf numFmtId="0" fontId="10" fillId="0" borderId="1" xfId="0" applyFont="1" applyBorder="1"/>
    <xf numFmtId="164" fontId="10" fillId="5" borderId="1" xfId="0" applyNumberFormat="1" applyFont="1" applyFill="1" applyBorder="1" applyAlignment="1">
      <alignment horizontal="center" vertical="center" wrapText="1"/>
    </xf>
    <xf numFmtId="0" fontId="10" fillId="3" borderId="1" xfId="0" applyFont="1" applyFill="1" applyBorder="1"/>
    <xf numFmtId="2" fontId="10" fillId="5" borderId="1" xfId="0" applyNumberFormat="1" applyFont="1" applyFill="1" applyBorder="1" applyAlignment="1">
      <alignment horizontal="right" vertical="center" wrapText="1"/>
    </xf>
    <xf numFmtId="49" fontId="10" fillId="0" borderId="1" xfId="0" applyNumberFormat="1" applyFont="1" applyBorder="1" applyAlignment="1">
      <alignment horizontal="center" vertical="center" wrapText="1"/>
    </xf>
    <xf numFmtId="0" fontId="10" fillId="0" borderId="1" xfId="0" applyFont="1" applyBorder="1" applyAlignment="1">
      <alignment horizontal="center" vertical="center" wrapText="1"/>
    </xf>
    <xf numFmtId="164" fontId="10" fillId="0" borderId="1" xfId="0" applyNumberFormat="1" applyFont="1" applyBorder="1" applyAlignment="1">
      <alignment horizontal="center" vertical="center" wrapText="1"/>
    </xf>
    <xf numFmtId="2" fontId="10" fillId="0" borderId="1" xfId="0" applyNumberFormat="1" applyFont="1" applyBorder="1" applyAlignment="1">
      <alignment horizontal="right" vertical="center" wrapText="1"/>
    </xf>
    <xf numFmtId="14" fontId="13" fillId="0" borderId="1" xfId="2" applyNumberFormat="1" applyFont="1" applyBorder="1" applyAlignment="1">
      <alignment horizontal="center" vertical="center" wrapText="1"/>
    </xf>
    <xf numFmtId="14" fontId="13" fillId="5" borderId="1" xfId="2" applyNumberFormat="1" applyFont="1" applyFill="1" applyBorder="1" applyAlignment="1">
      <alignment horizontal="center" vertical="center" wrapText="1"/>
    </xf>
    <xf numFmtId="0" fontId="14" fillId="5" borderId="1" xfId="0" applyFont="1" applyFill="1" applyBorder="1" applyAlignment="1">
      <alignment horizontal="center" vertical="center" wrapText="1"/>
    </xf>
    <xf numFmtId="2" fontId="15" fillId="5" borderId="1" xfId="0" applyNumberFormat="1" applyFont="1" applyFill="1" applyBorder="1" applyAlignment="1">
      <alignment horizontal="right" vertical="center" wrapText="1" shrinkToFit="1"/>
    </xf>
    <xf numFmtId="0" fontId="13" fillId="5" borderId="1" xfId="2" applyFont="1" applyFill="1" applyBorder="1" applyAlignment="1">
      <alignment horizontal="center" vertical="center" wrapText="1"/>
    </xf>
    <xf numFmtId="2" fontId="15" fillId="0" borderId="1" xfId="0" applyNumberFormat="1" applyFont="1" applyBorder="1" applyAlignment="1">
      <alignment horizontal="right" vertical="center" wrapText="1" shrinkToFit="1"/>
    </xf>
    <xf numFmtId="0" fontId="13" fillId="0" borderId="1" xfId="2" applyFont="1" applyBorder="1" applyAlignment="1">
      <alignment horizontal="center" vertical="center" wrapText="1"/>
    </xf>
    <xf numFmtId="0" fontId="9" fillId="3" borderId="1" xfId="0"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2" fontId="9" fillId="3" borderId="1" xfId="0" applyNumberFormat="1" applyFont="1" applyFill="1" applyBorder="1" applyAlignment="1">
      <alignment horizontal="right" vertical="center" wrapText="1"/>
    </xf>
    <xf numFmtId="0" fontId="10" fillId="0" borderId="0" xfId="0" applyFont="1"/>
    <xf numFmtId="0" fontId="16" fillId="0" borderId="0" xfId="0" applyFont="1" applyAlignment="1">
      <alignment horizontal="right"/>
    </xf>
    <xf numFmtId="0" fontId="10" fillId="0" borderId="1" xfId="0" applyFont="1" applyBorder="1" applyAlignment="1">
      <alignment horizontal="center" vertical="center"/>
    </xf>
    <xf numFmtId="0" fontId="10" fillId="3" borderId="1" xfId="0" applyFont="1" applyFill="1" applyBorder="1" applyAlignment="1">
      <alignment horizontal="center" vertical="center" wrapText="1"/>
    </xf>
    <xf numFmtId="164" fontId="10" fillId="3" borderId="1" xfId="0" applyNumberFormat="1" applyFont="1" applyFill="1" applyBorder="1" applyAlignment="1">
      <alignment horizontal="center" vertical="center" wrapText="1"/>
    </xf>
    <xf numFmtId="0" fontId="10" fillId="4" borderId="1" xfId="0" applyFont="1" applyFill="1" applyBorder="1" applyAlignment="1">
      <alignment horizontal="center" vertical="center"/>
    </xf>
    <xf numFmtId="0" fontId="10" fillId="4" borderId="1" xfId="0" applyFont="1" applyFill="1" applyBorder="1" applyAlignment="1">
      <alignment horizontal="center" vertical="center" wrapText="1"/>
    </xf>
    <xf numFmtId="0" fontId="17" fillId="0" borderId="1" xfId="0" applyFont="1" applyBorder="1" applyAlignment="1">
      <alignment horizontal="left" vertical="center" wrapText="1"/>
    </xf>
    <xf numFmtId="49" fontId="9" fillId="0" borderId="1" xfId="3" applyNumberFormat="1" applyFont="1" applyBorder="1" applyAlignment="1">
      <alignment horizontal="center" vertical="center" wrapText="1"/>
    </xf>
    <xf numFmtId="49" fontId="9" fillId="0" borderId="1" xfId="0" applyNumberFormat="1" applyFont="1" applyBorder="1" applyAlignment="1">
      <alignment horizontal="center" vertical="center" wrapText="1" shrinkToFit="1"/>
    </xf>
    <xf numFmtId="0" fontId="17" fillId="0" borderId="1" xfId="0" applyFont="1" applyBorder="1" applyAlignment="1">
      <alignment vertical="center" wrapText="1"/>
    </xf>
    <xf numFmtId="0" fontId="9" fillId="0" borderId="1" xfId="0" applyFont="1" applyBorder="1" applyAlignment="1">
      <alignment horizontal="center" vertical="center"/>
    </xf>
    <xf numFmtId="0" fontId="9" fillId="0" borderId="1" xfId="0" applyFont="1" applyBorder="1" applyAlignment="1">
      <alignment horizontal="center" vertical="center" wrapText="1"/>
    </xf>
    <xf numFmtId="0" fontId="9" fillId="0" borderId="1" xfId="0" applyFont="1" applyBorder="1" applyAlignment="1">
      <alignment horizontal="left" vertical="center" wrapText="1"/>
    </xf>
    <xf numFmtId="0" fontId="9" fillId="3" borderId="1" xfId="0" applyFont="1" applyFill="1" applyBorder="1" applyAlignment="1">
      <alignment horizontal="left" vertical="center" wrapText="1"/>
    </xf>
    <xf numFmtId="0" fontId="19" fillId="6" borderId="1" xfId="0" applyFont="1" applyFill="1" applyBorder="1" applyAlignment="1">
      <alignment horizontal="center" vertical="center" wrapText="1"/>
    </xf>
    <xf numFmtId="49" fontId="9" fillId="4" borderId="1" xfId="3" applyNumberFormat="1" applyFont="1" applyFill="1" applyBorder="1" applyAlignment="1">
      <alignment horizontal="left" wrapText="1"/>
    </xf>
    <xf numFmtId="0" fontId="9" fillId="4" borderId="1" xfId="3" applyFont="1" applyFill="1" applyBorder="1" applyAlignment="1">
      <alignment horizontal="left" vertical="center" wrapText="1"/>
    </xf>
    <xf numFmtId="14" fontId="9" fillId="4" borderId="1" xfId="3" applyNumberFormat="1" applyFont="1" applyFill="1" applyBorder="1" applyAlignment="1">
      <alignment horizontal="center" vertical="center" wrapText="1"/>
    </xf>
    <xf numFmtId="14" fontId="9" fillId="4" borderId="1" xfId="3" applyNumberFormat="1" applyFont="1" applyFill="1" applyBorder="1" applyAlignment="1">
      <alignment vertical="center" wrapText="1"/>
    </xf>
    <xf numFmtId="0" fontId="9" fillId="4" borderId="1" xfId="2" applyFont="1" applyFill="1" applyBorder="1" applyAlignment="1">
      <alignment horizontal="center" vertical="center" wrapText="1"/>
    </xf>
    <xf numFmtId="4" fontId="10" fillId="4" borderId="1" xfId="0" applyNumberFormat="1" applyFont="1" applyFill="1" applyBorder="1" applyAlignment="1">
      <alignment wrapText="1"/>
    </xf>
    <xf numFmtId="49" fontId="9" fillId="8" borderId="1" xfId="3" applyNumberFormat="1" applyFont="1" applyFill="1" applyBorder="1" applyAlignment="1">
      <alignment horizontal="left" wrapText="1"/>
    </xf>
    <xf numFmtId="0" fontId="9" fillId="8" borderId="1" xfId="3" applyFont="1" applyFill="1" applyBorder="1" applyAlignment="1">
      <alignment horizontal="left" vertical="center" wrapText="1"/>
    </xf>
    <xf numFmtId="14" fontId="9" fillId="8" borderId="1" xfId="3" applyNumberFormat="1" applyFont="1" applyFill="1" applyBorder="1" applyAlignment="1">
      <alignment horizontal="center" vertical="center" wrapText="1"/>
    </xf>
    <xf numFmtId="14" fontId="9" fillId="8" borderId="1" xfId="3" applyNumberFormat="1" applyFont="1" applyFill="1" applyBorder="1" applyAlignment="1">
      <alignment vertical="center" wrapText="1"/>
    </xf>
    <xf numFmtId="0" fontId="9" fillId="8" borderId="1" xfId="2" applyFont="1" applyFill="1" applyBorder="1" applyAlignment="1">
      <alignment horizontal="center" vertical="center" wrapText="1"/>
    </xf>
    <xf numFmtId="0" fontId="9" fillId="4" borderId="1" xfId="3" applyFont="1" applyFill="1" applyBorder="1" applyAlignment="1">
      <alignment horizontal="right" vertical="center" wrapText="1"/>
    </xf>
    <xf numFmtId="0" fontId="9" fillId="8" borderId="1" xfId="3" applyFont="1" applyFill="1" applyBorder="1" applyAlignment="1">
      <alignment horizontal="right" vertical="center" wrapText="1"/>
    </xf>
    <xf numFmtId="0" fontId="10" fillId="8" borderId="1" xfId="0" applyFont="1" applyFill="1" applyBorder="1" applyAlignment="1">
      <alignment horizontal="center" vertical="center"/>
    </xf>
    <xf numFmtId="49" fontId="10" fillId="7" borderId="3" xfId="0" applyNumberFormat="1" applyFont="1" applyFill="1" applyBorder="1" applyAlignment="1">
      <alignment horizontal="center" vertical="center"/>
    </xf>
    <xf numFmtId="0" fontId="10" fillId="7" borderId="3" xfId="0" applyFont="1" applyFill="1" applyBorder="1" applyAlignment="1">
      <alignment horizontal="center" vertical="center" wrapText="1"/>
    </xf>
    <xf numFmtId="164" fontId="10" fillId="7" borderId="3" xfId="0" applyNumberFormat="1" applyFont="1" applyFill="1" applyBorder="1" applyAlignment="1">
      <alignment horizontal="center" vertical="center"/>
    </xf>
    <xf numFmtId="0" fontId="10" fillId="7" borderId="1" xfId="0" applyFont="1" applyFill="1" applyBorder="1" applyAlignment="1">
      <alignment horizontal="center" vertical="center" wrapText="1"/>
    </xf>
    <xf numFmtId="0" fontId="10" fillId="0" borderId="0" xfId="0" applyFont="1" applyAlignment="1">
      <alignment horizontal="center"/>
    </xf>
    <xf numFmtId="0" fontId="11" fillId="0" borderId="0" xfId="0" applyFont="1"/>
    <xf numFmtId="0" fontId="0" fillId="5" borderId="1" xfId="0" applyFill="1" applyBorder="1" applyAlignment="1">
      <alignment horizontal="center" vertical="center"/>
    </xf>
    <xf numFmtId="0" fontId="5" fillId="0" borderId="1" xfId="0" applyFont="1" applyBorder="1" applyAlignment="1">
      <alignment horizontal="center" vertical="center" wrapText="1"/>
    </xf>
    <xf numFmtId="164" fontId="5" fillId="0" borderId="1" xfId="0" applyNumberFormat="1" applyFont="1" applyBorder="1" applyAlignment="1">
      <alignment horizontal="center" vertical="center"/>
    </xf>
    <xf numFmtId="0" fontId="0" fillId="0" borderId="1" xfId="0" applyBorder="1" applyAlignment="1">
      <alignment horizontal="center" vertical="center"/>
    </xf>
    <xf numFmtId="0" fontId="0" fillId="0" borderId="1" xfId="0" applyBorder="1" applyAlignment="1">
      <alignment horizontal="center" vertical="center" wrapText="1"/>
    </xf>
    <xf numFmtId="164" fontId="0" fillId="0" borderId="1" xfId="0" applyNumberFormat="1" applyBorder="1" applyAlignment="1">
      <alignment horizontal="center" vertical="center"/>
    </xf>
    <xf numFmtId="2" fontId="0" fillId="0" borderId="1" xfId="0" applyNumberFormat="1" applyBorder="1" applyAlignment="1">
      <alignment horizontal="center" vertical="center"/>
    </xf>
    <xf numFmtId="0" fontId="4" fillId="0" borderId="1" xfId="2" applyBorder="1" applyAlignment="1">
      <alignment horizontal="center" vertical="center" wrapText="1"/>
    </xf>
    <xf numFmtId="0" fontId="0" fillId="4" borderId="1" xfId="0" applyFill="1" applyBorder="1" applyAlignment="1">
      <alignment horizontal="center" vertical="center"/>
    </xf>
    <xf numFmtId="0" fontId="0" fillId="4" borderId="1" xfId="0" applyFill="1" applyBorder="1" applyAlignment="1">
      <alignment horizontal="center" vertical="center" wrapText="1"/>
    </xf>
    <xf numFmtId="0" fontId="0" fillId="3" borderId="1" xfId="0" applyFill="1" applyBorder="1" applyAlignment="1">
      <alignment horizontal="center" vertical="center"/>
    </xf>
    <xf numFmtId="0" fontId="0" fillId="3" borderId="1" xfId="0" applyFill="1" applyBorder="1" applyAlignment="1">
      <alignment horizontal="center" vertical="center" wrapText="1"/>
    </xf>
    <xf numFmtId="49" fontId="9" fillId="0" borderId="1" xfId="0" applyNumberFormat="1" applyFont="1" applyBorder="1" applyAlignment="1">
      <alignment horizontal="center" vertical="center"/>
    </xf>
    <xf numFmtId="0" fontId="18" fillId="0" borderId="1" xfId="0" applyFont="1" applyBorder="1" applyAlignment="1">
      <alignment horizontal="center" vertical="center" wrapText="1"/>
    </xf>
    <xf numFmtId="165" fontId="9" fillId="0" borderId="1" xfId="0" applyNumberFormat="1" applyFont="1" applyBorder="1" applyAlignment="1">
      <alignment horizontal="center" vertical="center" wrapText="1" shrinkToFit="1"/>
    </xf>
    <xf numFmtId="167" fontId="23" fillId="0" borderId="1" xfId="4" applyNumberFormat="1" applyFont="1" applyFill="1" applyBorder="1" applyAlignment="1">
      <alignment horizontal="center" vertical="center"/>
    </xf>
    <xf numFmtId="0" fontId="18" fillId="3" borderId="1" xfId="0" applyFont="1" applyFill="1" applyBorder="1" applyAlignment="1">
      <alignment horizontal="center" vertical="center" wrapText="1"/>
    </xf>
    <xf numFmtId="165" fontId="9" fillId="3" borderId="1" xfId="0" applyNumberFormat="1" applyFont="1" applyFill="1" applyBorder="1" applyAlignment="1">
      <alignment horizontal="center" vertical="center" wrapText="1" shrinkToFit="1"/>
    </xf>
    <xf numFmtId="0" fontId="5" fillId="0" borderId="0" xfId="0" applyFont="1"/>
    <xf numFmtId="0" fontId="12" fillId="0" borderId="0" xfId="0" applyFont="1"/>
    <xf numFmtId="0" fontId="4" fillId="3" borderId="1" xfId="2" applyFill="1" applyBorder="1" applyAlignment="1">
      <alignment horizontal="center" vertical="center" wrapText="1"/>
    </xf>
    <xf numFmtId="167" fontId="24" fillId="0" borderId="1" xfId="0" applyNumberFormat="1" applyFont="1" applyBorder="1" applyAlignment="1">
      <alignment horizontal="center"/>
    </xf>
    <xf numFmtId="167" fontId="7" fillId="3" borderId="1" xfId="4" applyNumberFormat="1" applyFont="1" applyFill="1" applyBorder="1" applyAlignment="1">
      <alignment horizontal="center" vertical="center"/>
    </xf>
    <xf numFmtId="0" fontId="19" fillId="2" borderId="1" xfId="0" applyFont="1" applyFill="1" applyBorder="1" applyAlignment="1">
      <alignment horizontal="center" vertical="center" wrapText="1"/>
    </xf>
    <xf numFmtId="2" fontId="19" fillId="6" borderId="1" xfId="0" applyNumberFormat="1" applyFont="1" applyFill="1" applyBorder="1" applyAlignment="1">
      <alignment horizontal="center" vertical="center" wrapText="1"/>
    </xf>
    <xf numFmtId="0" fontId="0" fillId="0" borderId="0" xfId="0" applyAlignment="1">
      <alignment horizontal="center" vertical="center"/>
    </xf>
    <xf numFmtId="49" fontId="9" fillId="3" borderId="1" xfId="0" applyNumberFormat="1" applyFont="1" applyFill="1" applyBorder="1" applyAlignment="1">
      <alignment horizontal="center" vertical="center"/>
    </xf>
    <xf numFmtId="0" fontId="9" fillId="3" borderId="4" xfId="5" applyFont="1" applyFill="1" applyBorder="1" applyAlignment="1">
      <alignment horizontal="center" vertical="center" wrapText="1"/>
    </xf>
    <xf numFmtId="14" fontId="9" fillId="3" borderId="4" xfId="0" applyNumberFormat="1" applyFont="1" applyFill="1" applyBorder="1" applyAlignment="1" applyProtection="1">
      <alignment horizontal="center" vertical="center" wrapText="1"/>
      <protection locked="0"/>
    </xf>
    <xf numFmtId="14" fontId="9" fillId="3" borderId="4" xfId="0" applyNumberFormat="1" applyFont="1" applyFill="1" applyBorder="1" applyAlignment="1" applyProtection="1">
      <alignment horizontal="center" vertical="center" wrapText="1" shrinkToFit="1"/>
      <protection locked="0"/>
    </xf>
    <xf numFmtId="0" fontId="9" fillId="3" borderId="1" xfId="0" applyFont="1" applyFill="1" applyBorder="1" applyAlignment="1">
      <alignment horizontal="center" vertical="center"/>
    </xf>
    <xf numFmtId="2" fontId="9" fillId="3" borderId="4" xfId="5" applyNumberFormat="1" applyFont="1" applyFill="1" applyBorder="1" applyAlignment="1" applyProtection="1">
      <alignment horizontal="center" vertical="center" wrapText="1" shrinkToFit="1"/>
      <protection locked="0"/>
    </xf>
    <xf numFmtId="14" fontId="4" fillId="3" borderId="4" xfId="2" applyNumberFormat="1" applyFill="1" applyBorder="1" applyAlignment="1" applyProtection="1">
      <alignment horizontal="center" vertical="center" wrapText="1"/>
      <protection locked="0"/>
    </xf>
    <xf numFmtId="0" fontId="19" fillId="3" borderId="1" xfId="0" applyFont="1" applyFill="1" applyBorder="1" applyAlignment="1">
      <alignment horizontal="center" vertical="center" wrapText="1"/>
    </xf>
    <xf numFmtId="0" fontId="9" fillId="0" borderId="4" xfId="5" applyFont="1" applyBorder="1" applyAlignment="1">
      <alignment horizontal="center" vertical="center" wrapText="1"/>
    </xf>
    <xf numFmtId="14" fontId="9" fillId="0" borderId="4" xfId="0" applyNumberFormat="1" applyFont="1" applyBorder="1" applyAlignment="1" applyProtection="1">
      <alignment horizontal="center" vertical="center" wrapText="1"/>
      <protection locked="0"/>
    </xf>
    <xf numFmtId="14" fontId="22" fillId="0" borderId="1" xfId="0" applyNumberFormat="1" applyFont="1" applyBorder="1" applyAlignment="1">
      <alignment horizontal="center" vertical="center"/>
    </xf>
    <xf numFmtId="2" fontId="9" fillId="0" borderId="4" xfId="5" applyNumberFormat="1" applyFont="1" applyBorder="1" applyAlignment="1" applyProtection="1">
      <alignment horizontal="center" vertical="center" wrapText="1" shrinkToFit="1"/>
      <protection locked="0"/>
    </xf>
    <xf numFmtId="14" fontId="4" fillId="0" borderId="4" xfId="2" applyNumberFormat="1" applyFill="1" applyBorder="1" applyAlignment="1" applyProtection="1">
      <alignment horizontal="center" vertical="center" wrapText="1"/>
      <protection locked="0"/>
    </xf>
    <xf numFmtId="0" fontId="19" fillId="0" borderId="1" xfId="0" applyFont="1" applyBorder="1" applyAlignment="1">
      <alignment horizontal="center" vertical="center" wrapText="1"/>
    </xf>
    <xf numFmtId="14" fontId="9" fillId="0" borderId="4" xfId="0" applyNumberFormat="1" applyFont="1" applyBorder="1" applyAlignment="1" applyProtection="1">
      <alignment horizontal="center" vertical="center" wrapText="1" shrinkToFit="1"/>
      <protection locked="0"/>
    </xf>
    <xf numFmtId="0" fontId="5" fillId="0" borderId="0" xfId="0" applyFont="1" applyAlignment="1">
      <alignment horizontal="center" vertical="center"/>
    </xf>
    <xf numFmtId="14" fontId="9" fillId="3" borderId="4" xfId="2" applyNumberFormat="1" applyFont="1" applyFill="1" applyBorder="1" applyAlignment="1" applyProtection="1">
      <alignment horizontal="center" vertical="center" wrapText="1"/>
      <protection locked="0"/>
    </xf>
    <xf numFmtId="14" fontId="9" fillId="0" borderId="4" xfId="2" applyNumberFormat="1" applyFont="1" applyFill="1" applyBorder="1" applyAlignment="1" applyProtection="1">
      <alignment horizontal="center" vertical="center" wrapText="1"/>
      <protection locked="0"/>
    </xf>
    <xf numFmtId="0" fontId="18" fillId="4" borderId="1" xfId="0" applyFont="1" applyFill="1" applyBorder="1" applyAlignment="1">
      <alignment horizontal="center" vertical="center" wrapText="1"/>
    </xf>
    <xf numFmtId="2" fontId="16" fillId="0" borderId="1" xfId="0" applyNumberFormat="1" applyFont="1" applyBorder="1" applyAlignment="1">
      <alignment horizontal="center" vertical="center"/>
    </xf>
    <xf numFmtId="0" fontId="26" fillId="0" borderId="0" xfId="6"/>
    <xf numFmtId="0" fontId="27" fillId="0" borderId="1" xfId="6" applyFont="1" applyBorder="1"/>
    <xf numFmtId="2" fontId="28" fillId="4" borderId="1" xfId="6" applyNumberFormat="1" applyFont="1" applyFill="1" applyBorder="1" applyAlignment="1">
      <alignment horizontal="center"/>
    </xf>
    <xf numFmtId="0" fontId="28" fillId="0" borderId="1" xfId="6" applyFont="1" applyBorder="1" applyAlignment="1">
      <alignment horizontal="center" vertical="center" wrapText="1"/>
    </xf>
    <xf numFmtId="0" fontId="27" fillId="3" borderId="1" xfId="6" applyFont="1" applyFill="1" applyBorder="1" applyAlignment="1">
      <alignment horizontal="center" vertical="center" wrapText="1"/>
    </xf>
    <xf numFmtId="0" fontId="29" fillId="3" borderId="1" xfId="6" applyFont="1" applyFill="1" applyBorder="1" applyAlignment="1">
      <alignment horizontal="center" vertical="center" wrapText="1"/>
    </xf>
    <xf numFmtId="49" fontId="30" fillId="3" borderId="1" xfId="7" applyNumberFormat="1" applyFill="1" applyBorder="1" applyAlignment="1">
      <alignment horizontal="center" vertical="center" wrapText="1"/>
    </xf>
    <xf numFmtId="2" fontId="29" fillId="3" borderId="1" xfId="6" applyNumberFormat="1" applyFont="1" applyFill="1" applyBorder="1" applyAlignment="1">
      <alignment horizontal="center" vertical="center"/>
    </xf>
    <xf numFmtId="0" fontId="29" fillId="3" borderId="1" xfId="6" applyFont="1" applyFill="1" applyBorder="1" applyAlignment="1">
      <alignment horizontal="center" vertical="center"/>
    </xf>
    <xf numFmtId="164" fontId="29" fillId="3" borderId="1" xfId="6" applyNumberFormat="1" applyFont="1" applyFill="1" applyBorder="1" applyAlignment="1">
      <alignment horizontal="center" vertical="center"/>
    </xf>
    <xf numFmtId="49" fontId="29" fillId="3" borderId="1" xfId="6" applyNumberFormat="1" applyFont="1" applyFill="1" applyBorder="1" applyAlignment="1">
      <alignment horizontal="center" vertical="center"/>
    </xf>
    <xf numFmtId="49" fontId="29" fillId="3" borderId="1" xfId="6" applyNumberFormat="1" applyFont="1" applyFill="1" applyBorder="1" applyAlignment="1">
      <alignment horizontal="center" vertical="center" wrapText="1"/>
    </xf>
    <xf numFmtId="0" fontId="27" fillId="4" borderId="1" xfId="6" applyFont="1" applyFill="1" applyBorder="1" applyAlignment="1">
      <alignment horizontal="left" vertical="center" wrapText="1"/>
    </xf>
    <xf numFmtId="0" fontId="29" fillId="4" borderId="1" xfId="6" applyFont="1" applyFill="1" applyBorder="1" applyAlignment="1">
      <alignment horizontal="center" vertical="center" wrapText="1"/>
    </xf>
    <xf numFmtId="49" fontId="31" fillId="4" borderId="1" xfId="7" applyNumberFormat="1" applyFont="1" applyFill="1" applyBorder="1" applyAlignment="1">
      <alignment horizontal="center" vertical="center" wrapText="1"/>
    </xf>
    <xf numFmtId="2" fontId="29" fillId="4" borderId="1" xfId="6" applyNumberFormat="1" applyFont="1" applyFill="1" applyBorder="1" applyAlignment="1">
      <alignment horizontal="center" vertical="center"/>
    </xf>
    <xf numFmtId="0" fontId="29" fillId="4" borderId="1" xfId="6" applyFont="1" applyFill="1" applyBorder="1" applyAlignment="1">
      <alignment horizontal="center" vertical="center"/>
    </xf>
    <xf numFmtId="164" fontId="29" fillId="4" borderId="1" xfId="6" applyNumberFormat="1" applyFont="1" applyFill="1" applyBorder="1" applyAlignment="1">
      <alignment horizontal="center" vertical="center"/>
    </xf>
    <xf numFmtId="49" fontId="29" fillId="4" borderId="1" xfId="6" applyNumberFormat="1" applyFont="1" applyFill="1" applyBorder="1" applyAlignment="1">
      <alignment horizontal="center" vertical="center"/>
    </xf>
    <xf numFmtId="49" fontId="29" fillId="4" borderId="1" xfId="6" applyNumberFormat="1" applyFont="1" applyFill="1" applyBorder="1" applyAlignment="1">
      <alignment horizontal="center" vertical="center" wrapText="1"/>
    </xf>
    <xf numFmtId="0" fontId="29" fillId="3" borderId="1" xfId="6" applyFont="1" applyFill="1" applyBorder="1" applyAlignment="1" applyProtection="1">
      <alignment horizontal="left" vertical="center" wrapText="1"/>
      <protection locked="0"/>
    </xf>
    <xf numFmtId="0" fontId="29" fillId="5" borderId="1" xfId="6" applyFont="1" applyFill="1" applyBorder="1" applyAlignment="1">
      <alignment horizontal="center" vertical="center"/>
    </xf>
    <xf numFmtId="49" fontId="29" fillId="5" borderId="1" xfId="6" applyNumberFormat="1" applyFont="1" applyFill="1" applyBorder="1" applyAlignment="1">
      <alignment horizontal="center" vertical="center" wrapText="1"/>
    </xf>
    <xf numFmtId="2" fontId="29" fillId="5" borderId="1" xfId="6" applyNumberFormat="1" applyFont="1" applyFill="1" applyBorder="1" applyAlignment="1">
      <alignment horizontal="center" vertical="center"/>
    </xf>
    <xf numFmtId="164" fontId="29" fillId="5" borderId="1" xfId="6" applyNumberFormat="1" applyFont="1" applyFill="1" applyBorder="1" applyAlignment="1">
      <alignment horizontal="center" vertical="center" wrapText="1"/>
    </xf>
    <xf numFmtId="0" fontId="29" fillId="5" borderId="1" xfId="6" applyFont="1" applyFill="1" applyBorder="1" applyAlignment="1">
      <alignment horizontal="center" vertical="center" wrapText="1"/>
    </xf>
    <xf numFmtId="49" fontId="29" fillId="5" borderId="1" xfId="6" applyNumberFormat="1" applyFont="1" applyFill="1" applyBorder="1" applyAlignment="1">
      <alignment horizontal="center" vertical="center"/>
    </xf>
    <xf numFmtId="49" fontId="29" fillId="7" borderId="1" xfId="6" applyNumberFormat="1" applyFont="1" applyFill="1" applyBorder="1" applyAlignment="1">
      <alignment horizontal="center" vertical="center" wrapText="1"/>
    </xf>
    <xf numFmtId="2" fontId="29" fillId="7" borderId="1" xfId="6" applyNumberFormat="1" applyFont="1" applyFill="1" applyBorder="1" applyAlignment="1">
      <alignment horizontal="center" vertical="center"/>
    </xf>
    <xf numFmtId="164" fontId="29" fillId="7" borderId="1" xfId="6" applyNumberFormat="1" applyFont="1" applyFill="1" applyBorder="1" applyAlignment="1">
      <alignment horizontal="center" vertical="center" wrapText="1"/>
    </xf>
    <xf numFmtId="0" fontId="29" fillId="4" borderId="1" xfId="6" applyFont="1" applyFill="1" applyBorder="1" applyAlignment="1" applyProtection="1">
      <alignment horizontal="left" vertical="center" wrapText="1"/>
      <protection locked="0"/>
    </xf>
    <xf numFmtId="0" fontId="29" fillId="7" borderId="1" xfId="6" applyFont="1" applyFill="1" applyBorder="1" applyAlignment="1">
      <alignment horizontal="center" vertical="center"/>
    </xf>
    <xf numFmtId="0" fontId="33" fillId="4" borderId="1" xfId="8" applyFont="1" applyFill="1" applyBorder="1" applyAlignment="1">
      <alignment horizontal="center" vertical="center" wrapText="1"/>
    </xf>
    <xf numFmtId="0" fontId="29" fillId="7" borderId="1" xfId="6" applyFont="1" applyFill="1" applyBorder="1" applyAlignment="1">
      <alignment horizontal="center" vertical="center" wrapText="1"/>
    </xf>
    <xf numFmtId="49" fontId="29" fillId="7" borderId="1" xfId="6" applyNumberFormat="1" applyFont="1" applyFill="1" applyBorder="1" applyAlignment="1">
      <alignment horizontal="center" vertical="center"/>
    </xf>
    <xf numFmtId="164" fontId="31" fillId="3" borderId="1" xfId="7" applyNumberFormat="1" applyFont="1" applyFill="1" applyBorder="1" applyAlignment="1">
      <alignment horizontal="center" vertical="center" wrapText="1"/>
    </xf>
    <xf numFmtId="0" fontId="27" fillId="4" borderId="1" xfId="6" applyFont="1" applyFill="1" applyBorder="1" applyAlignment="1">
      <alignment horizontal="center" vertical="center" wrapText="1"/>
    </xf>
    <xf numFmtId="0" fontId="29" fillId="7" borderId="5" xfId="6" applyFont="1" applyFill="1" applyBorder="1" applyAlignment="1">
      <alignment horizontal="center" vertical="center"/>
    </xf>
    <xf numFmtId="14" fontId="29" fillId="0" borderId="1" xfId="8" applyNumberFormat="1" applyFont="1" applyBorder="1" applyAlignment="1">
      <alignment horizontal="center" vertical="center" wrapText="1"/>
    </xf>
    <xf numFmtId="168" fontId="27" fillId="0" borderId="1" xfId="6" applyNumberFormat="1" applyFont="1" applyBorder="1" applyAlignment="1">
      <alignment horizontal="center" vertical="center"/>
    </xf>
    <xf numFmtId="4" fontId="29" fillId="4" borderId="1" xfId="6" applyNumberFormat="1" applyFont="1" applyFill="1" applyBorder="1" applyAlignment="1">
      <alignment horizontal="center" vertical="center" wrapText="1"/>
    </xf>
    <xf numFmtId="4" fontId="29" fillId="4" borderId="1" xfId="6" applyNumberFormat="1" applyFont="1" applyFill="1" applyBorder="1" applyAlignment="1">
      <alignment horizontal="center" vertical="center"/>
    </xf>
    <xf numFmtId="0" fontId="29" fillId="5" borderId="5" xfId="6" applyFont="1" applyFill="1" applyBorder="1" applyAlignment="1">
      <alignment horizontal="center" vertical="center"/>
    </xf>
    <xf numFmtId="49" fontId="29" fillId="3" borderId="1" xfId="7" applyNumberFormat="1" applyFont="1" applyFill="1" applyBorder="1" applyAlignment="1">
      <alignment horizontal="center" vertical="center" wrapText="1"/>
    </xf>
    <xf numFmtId="168" fontId="27" fillId="3" borderId="1" xfId="6" applyNumberFormat="1" applyFont="1" applyFill="1" applyBorder="1" applyAlignment="1">
      <alignment horizontal="center" vertical="center"/>
    </xf>
    <xf numFmtId="4" fontId="27" fillId="3" borderId="1" xfId="6" applyNumberFormat="1" applyFont="1" applyFill="1" applyBorder="1" applyAlignment="1">
      <alignment horizontal="center" vertical="center" wrapText="1"/>
    </xf>
    <xf numFmtId="49" fontId="30" fillId="4" borderId="1" xfId="7" applyNumberFormat="1" applyFill="1" applyBorder="1" applyAlignment="1">
      <alignment horizontal="center" vertical="center" wrapText="1"/>
    </xf>
    <xf numFmtId="2" fontId="29" fillId="4" borderId="1" xfId="6" applyNumberFormat="1" applyFont="1" applyFill="1" applyBorder="1" applyAlignment="1">
      <alignment horizontal="center" vertical="center" wrapText="1"/>
    </xf>
    <xf numFmtId="164" fontId="27" fillId="4" borderId="1" xfId="6" applyNumberFormat="1" applyFont="1" applyFill="1" applyBorder="1" applyAlignment="1">
      <alignment horizontal="center" vertical="center"/>
    </xf>
    <xf numFmtId="4" fontId="29" fillId="3" borderId="1" xfId="6" applyNumberFormat="1" applyFont="1" applyFill="1" applyBorder="1" applyAlignment="1">
      <alignment horizontal="center" vertical="center" wrapText="1"/>
    </xf>
    <xf numFmtId="0" fontId="34" fillId="6" borderId="1" xfId="6" applyFont="1" applyFill="1" applyBorder="1" applyAlignment="1">
      <alignment horizontal="center" vertical="center" wrapText="1"/>
    </xf>
    <xf numFmtId="2" fontId="34" fillId="6" borderId="1" xfId="6" applyNumberFormat="1" applyFont="1" applyFill="1" applyBorder="1" applyAlignment="1">
      <alignment horizontal="center" vertical="center" wrapText="1"/>
    </xf>
    <xf numFmtId="0" fontId="34" fillId="2" borderId="1" xfId="6" applyFont="1" applyFill="1" applyBorder="1" applyAlignment="1">
      <alignment horizontal="center" vertical="center" wrapText="1"/>
    </xf>
    <xf numFmtId="166" fontId="11" fillId="0" borderId="1" xfId="0" applyNumberFormat="1" applyFont="1" applyBorder="1" applyAlignment="1">
      <alignment horizontal="center"/>
    </xf>
    <xf numFmtId="0" fontId="11" fillId="0" borderId="1" xfId="0" applyFont="1" applyBorder="1" applyAlignment="1">
      <alignment horizontal="center"/>
    </xf>
    <xf numFmtId="0" fontId="0" fillId="4" borderId="1" xfId="0" applyFill="1" applyBorder="1" applyAlignment="1">
      <alignment horizontal="center"/>
    </xf>
    <xf numFmtId="0" fontId="9" fillId="9" borderId="1" xfId="0" applyFont="1" applyFill="1" applyBorder="1" applyAlignment="1">
      <alignment horizontal="center" vertical="center" wrapText="1"/>
    </xf>
    <xf numFmtId="14" fontId="4" fillId="7" borderId="1" xfId="2" applyNumberFormat="1" applyFill="1" applyBorder="1" applyAlignment="1">
      <alignment horizontal="center" vertical="center" wrapText="1"/>
    </xf>
    <xf numFmtId="166" fontId="9" fillId="7" borderId="1" xfId="4" applyNumberFormat="1" applyFont="1" applyFill="1" applyBorder="1" applyAlignment="1">
      <alignment horizontal="right" vertical="center" wrapText="1"/>
    </xf>
    <xf numFmtId="0" fontId="9" fillId="7" borderId="1" xfId="0" applyFont="1" applyFill="1" applyBorder="1" applyAlignment="1">
      <alignment horizontal="center" vertical="center" wrapText="1"/>
    </xf>
    <xf numFmtId="165" fontId="9" fillId="7" borderId="1" xfId="0" applyNumberFormat="1" applyFont="1" applyFill="1" applyBorder="1" applyAlignment="1">
      <alignment horizontal="center" vertical="center" wrapText="1" shrinkToFit="1"/>
    </xf>
    <xf numFmtId="0" fontId="18" fillId="7" borderId="1" xfId="0" applyFont="1" applyFill="1" applyBorder="1" applyAlignment="1">
      <alignment horizontal="center" vertical="center" wrapText="1"/>
    </xf>
    <xf numFmtId="0" fontId="4" fillId="4" borderId="1" xfId="2" applyFill="1" applyBorder="1" applyAlignment="1">
      <alignment horizontal="center" vertical="center" wrapText="1"/>
    </xf>
    <xf numFmtId="0" fontId="4" fillId="8" borderId="1" xfId="2" applyFill="1" applyBorder="1" applyAlignment="1">
      <alignment horizontal="center" vertical="center" wrapText="1"/>
    </xf>
    <xf numFmtId="4" fontId="10" fillId="8" borderId="1" xfId="0" applyNumberFormat="1" applyFont="1" applyFill="1" applyBorder="1" applyAlignment="1">
      <alignment wrapText="1"/>
    </xf>
    <xf numFmtId="0" fontId="0" fillId="0" borderId="4" xfId="0" applyBorder="1"/>
    <xf numFmtId="0" fontId="11" fillId="0" borderId="1" xfId="0" applyFont="1" applyBorder="1" applyAlignment="1">
      <alignment horizontal="right"/>
    </xf>
    <xf numFmtId="0" fontId="0" fillId="3" borderId="3" xfId="0" applyFill="1" applyBorder="1" applyAlignment="1">
      <alignment horizontal="center" vertical="center"/>
    </xf>
    <xf numFmtId="49" fontId="0" fillId="3" borderId="3" xfId="0" applyNumberFormat="1" applyFill="1" applyBorder="1" applyAlignment="1">
      <alignment horizontal="center" vertical="center"/>
    </xf>
    <xf numFmtId="17" fontId="0" fillId="3" borderId="3" xfId="0" applyNumberFormat="1" applyFill="1" applyBorder="1" applyAlignment="1">
      <alignment horizontal="center" vertical="center" wrapText="1"/>
    </xf>
    <xf numFmtId="164" fontId="5" fillId="3" borderId="3" xfId="0" applyNumberFormat="1" applyFont="1" applyFill="1" applyBorder="1" applyAlignment="1">
      <alignment horizontal="center" vertical="center"/>
    </xf>
    <xf numFmtId="0" fontId="0" fillId="3" borderId="0" xfId="0" applyFill="1" applyAlignment="1">
      <alignment horizontal="center" vertical="center" wrapText="1"/>
    </xf>
    <xf numFmtId="2" fontId="0" fillId="3" borderId="3" xfId="0" applyNumberFormat="1" applyFill="1" applyBorder="1" applyAlignment="1">
      <alignment horizontal="center" vertical="center"/>
    </xf>
    <xf numFmtId="0" fontId="4" fillId="3" borderId="3" xfId="2" applyFill="1" applyBorder="1" applyAlignment="1">
      <alignment horizontal="center" vertical="center" wrapText="1"/>
    </xf>
    <xf numFmtId="0" fontId="35" fillId="3" borderId="3" xfId="0" applyFont="1" applyFill="1" applyBorder="1" applyAlignment="1">
      <alignment horizontal="left" vertical="center" wrapText="1"/>
    </xf>
    <xf numFmtId="49" fontId="0" fillId="4" borderId="1" xfId="0" applyNumberFormat="1" applyFill="1" applyBorder="1" applyAlignment="1">
      <alignment horizontal="center" vertical="center"/>
    </xf>
    <xf numFmtId="17" fontId="0" fillId="4" borderId="1" xfId="0" applyNumberFormat="1" applyFill="1" applyBorder="1" applyAlignment="1">
      <alignment horizontal="center" vertical="center" wrapText="1"/>
    </xf>
    <xf numFmtId="164" fontId="5" fillId="4" borderId="1" xfId="0" applyNumberFormat="1" applyFont="1" applyFill="1" applyBorder="1" applyAlignment="1">
      <alignment horizontal="center" vertical="center"/>
    </xf>
    <xf numFmtId="2" fontId="5" fillId="4" borderId="1" xfId="0" applyNumberFormat="1" applyFont="1" applyFill="1" applyBorder="1" applyAlignment="1">
      <alignment horizontal="center" vertical="center"/>
    </xf>
    <xf numFmtId="0" fontId="25" fillId="4" borderId="1" xfId="0" applyFont="1" applyFill="1" applyBorder="1" applyAlignment="1">
      <alignment horizontal="left" vertical="center" wrapText="1"/>
    </xf>
    <xf numFmtId="49" fontId="0" fillId="3" borderId="1" xfId="0" applyNumberFormat="1" applyFill="1" applyBorder="1" applyAlignment="1">
      <alignment horizontal="center" vertical="center"/>
    </xf>
    <xf numFmtId="17" fontId="0" fillId="3" borderId="1" xfId="0" applyNumberFormat="1" applyFill="1" applyBorder="1" applyAlignment="1">
      <alignment horizontal="center" vertical="center" wrapText="1"/>
    </xf>
    <xf numFmtId="164" fontId="5" fillId="3" borderId="1" xfId="0" applyNumberFormat="1" applyFont="1" applyFill="1" applyBorder="1" applyAlignment="1">
      <alignment horizontal="center" vertical="center"/>
    </xf>
    <xf numFmtId="2" fontId="5" fillId="3" borderId="1" xfId="0" applyNumberFormat="1" applyFont="1" applyFill="1" applyBorder="1" applyAlignment="1">
      <alignment horizontal="center" vertical="center"/>
    </xf>
    <xf numFmtId="0" fontId="25" fillId="3" borderId="1" xfId="0" applyFont="1" applyFill="1" applyBorder="1" applyAlignment="1">
      <alignment horizontal="left" vertical="center" wrapText="1"/>
    </xf>
    <xf numFmtId="0" fontId="37" fillId="4" borderId="1" xfId="0" applyFont="1" applyFill="1" applyBorder="1" applyAlignment="1">
      <alignment horizontal="center" vertical="center"/>
    </xf>
    <xf numFmtId="49" fontId="2" fillId="4" borderId="1" xfId="0" applyNumberFormat="1" applyFont="1" applyFill="1" applyBorder="1" applyAlignment="1">
      <alignment horizontal="center" vertical="center"/>
    </xf>
    <xf numFmtId="2" fontId="0" fillId="4" borderId="1" xfId="0" applyNumberFormat="1" applyFill="1" applyBorder="1" applyAlignment="1">
      <alignment horizontal="center" vertical="center"/>
    </xf>
    <xf numFmtId="0" fontId="38" fillId="4" borderId="1" xfId="2" applyFont="1" applyFill="1" applyBorder="1" applyAlignment="1">
      <alignment horizontal="center" vertical="center" wrapText="1"/>
    </xf>
    <xf numFmtId="0" fontId="2" fillId="4" borderId="1" xfId="0" applyFont="1" applyFill="1" applyBorder="1" applyAlignment="1">
      <alignment horizontal="center" vertical="center" wrapText="1"/>
    </xf>
    <xf numFmtId="0" fontId="0" fillId="10" borderId="1" xfId="0" applyFill="1" applyBorder="1" applyAlignment="1">
      <alignment horizontal="center" vertical="center"/>
    </xf>
    <xf numFmtId="49" fontId="0" fillId="3" borderId="1" xfId="0" applyNumberFormat="1" applyFill="1" applyBorder="1" applyAlignment="1">
      <alignment horizontal="center" vertical="center" wrapText="1"/>
    </xf>
    <xf numFmtId="17" fontId="0" fillId="10" borderId="1" xfId="0" applyNumberFormat="1" applyFill="1" applyBorder="1" applyAlignment="1">
      <alignment horizontal="center" vertical="center" wrapText="1"/>
    </xf>
    <xf numFmtId="164" fontId="5" fillId="10" borderId="1" xfId="0" applyNumberFormat="1" applyFont="1" applyFill="1" applyBorder="1" applyAlignment="1">
      <alignment horizontal="center" vertical="center"/>
    </xf>
    <xf numFmtId="0" fontId="35" fillId="3" borderId="1" xfId="0" applyFont="1" applyFill="1" applyBorder="1" applyAlignment="1">
      <alignment horizontal="left" vertical="center" wrapText="1"/>
    </xf>
    <xf numFmtId="0" fontId="5" fillId="3" borderId="1" xfId="0" applyFont="1" applyFill="1" applyBorder="1" applyAlignment="1">
      <alignment horizontal="center" vertical="center" wrapText="1"/>
    </xf>
    <xf numFmtId="164" fontId="0" fillId="4" borderId="1" xfId="0" applyNumberFormat="1" applyFill="1" applyBorder="1" applyAlignment="1">
      <alignment horizontal="center" vertical="center"/>
    </xf>
    <xf numFmtId="0" fontId="35" fillId="4" borderId="1" xfId="0" applyFont="1" applyFill="1" applyBorder="1" applyAlignment="1">
      <alignment horizontal="left" vertical="center" wrapText="1"/>
    </xf>
    <xf numFmtId="49" fontId="0" fillId="10" borderId="1" xfId="0" applyNumberFormat="1" applyFill="1" applyBorder="1" applyAlignment="1">
      <alignment horizontal="center" vertical="center"/>
    </xf>
    <xf numFmtId="164" fontId="0" fillId="10" borderId="1" xfId="0" applyNumberFormat="1" applyFill="1" applyBorder="1" applyAlignment="1">
      <alignment horizontal="center" vertical="center"/>
    </xf>
    <xf numFmtId="0" fontId="0" fillId="10" borderId="1" xfId="0" applyFill="1" applyBorder="1" applyAlignment="1">
      <alignment horizontal="center" vertical="center" wrapText="1"/>
    </xf>
    <xf numFmtId="2" fontId="0" fillId="10" borderId="1" xfId="0" applyNumberFormat="1" applyFill="1" applyBorder="1" applyAlignment="1">
      <alignment horizontal="center" vertical="center"/>
    </xf>
    <xf numFmtId="0" fontId="4" fillId="10" borderId="1" xfId="2" applyFill="1" applyBorder="1" applyAlignment="1">
      <alignment horizontal="center" vertical="center" wrapText="1"/>
    </xf>
    <xf numFmtId="0" fontId="35" fillId="10" borderId="1" xfId="0" applyFont="1" applyFill="1" applyBorder="1" applyAlignment="1">
      <alignment horizontal="left" vertical="center" wrapText="1"/>
    </xf>
    <xf numFmtId="49" fontId="0" fillId="0" borderId="1" xfId="0" applyNumberFormat="1" applyBorder="1" applyAlignment="1">
      <alignment horizontal="center" vertical="center" wrapText="1"/>
    </xf>
    <xf numFmtId="17" fontId="0" fillId="0" borderId="1" xfId="0" applyNumberFormat="1" applyBorder="1" applyAlignment="1">
      <alignment horizontal="center" vertical="center" wrapText="1"/>
    </xf>
    <xf numFmtId="0" fontId="35" fillId="0" borderId="1" xfId="0" applyFont="1" applyBorder="1" applyAlignment="1">
      <alignment horizontal="left" vertical="center" wrapText="1"/>
    </xf>
    <xf numFmtId="0" fontId="0" fillId="4" borderId="0" xfId="0" applyFill="1"/>
    <xf numFmtId="0" fontId="11" fillId="5" borderId="4" xfId="0" applyFont="1" applyFill="1" applyBorder="1" applyAlignment="1">
      <alignment horizontal="right" wrapText="1"/>
    </xf>
    <xf numFmtId="0" fontId="11" fillId="3" borderId="1" xfId="0" applyFont="1" applyFill="1" applyBorder="1" applyAlignment="1">
      <alignment horizontal="right"/>
    </xf>
    <xf numFmtId="0" fontId="5" fillId="0" borderId="1" xfId="0" applyFont="1" applyBorder="1" applyAlignment="1">
      <alignment wrapText="1"/>
    </xf>
    <xf numFmtId="164" fontId="5" fillId="0" borderId="1" xfId="0" applyNumberFormat="1" applyFont="1" applyBorder="1" applyAlignment="1">
      <alignment horizontal="right" wrapText="1"/>
    </xf>
    <xf numFmtId="2" fontId="5" fillId="0" borderId="1" xfId="0" applyNumberFormat="1" applyFont="1" applyBorder="1" applyAlignment="1">
      <alignment wrapText="1"/>
    </xf>
    <xf numFmtId="0" fontId="0" fillId="0" borderId="0" xfId="0" applyAlignment="1">
      <alignment horizontal="right"/>
    </xf>
    <xf numFmtId="0" fontId="5" fillId="3" borderId="1" xfId="0" applyFont="1" applyFill="1" applyBorder="1" applyAlignment="1">
      <alignment wrapText="1"/>
    </xf>
    <xf numFmtId="164" fontId="5" fillId="3" borderId="1" xfId="0" applyNumberFormat="1" applyFont="1" applyFill="1" applyBorder="1" applyAlignment="1">
      <alignment wrapText="1"/>
    </xf>
    <xf numFmtId="2" fontId="5" fillId="3" borderId="1" xfId="0" applyNumberFormat="1" applyFont="1" applyFill="1" applyBorder="1" applyAlignment="1">
      <alignment wrapText="1"/>
    </xf>
    <xf numFmtId="14" fontId="4" fillId="3" borderId="1" xfId="2" applyNumberFormat="1" applyFill="1" applyBorder="1" applyAlignment="1">
      <alignment wrapText="1"/>
    </xf>
    <xf numFmtId="0" fontId="5" fillId="3" borderId="1" xfId="0" applyFont="1" applyFill="1" applyBorder="1" applyAlignment="1">
      <alignment vertical="top" wrapText="1"/>
    </xf>
    <xf numFmtId="0" fontId="39" fillId="0" borderId="1" xfId="0" applyFont="1" applyBorder="1" applyAlignment="1">
      <alignment wrapText="1"/>
    </xf>
    <xf numFmtId="164" fontId="5" fillId="0" borderId="1" xfId="0" applyNumberFormat="1" applyFont="1" applyBorder="1" applyAlignment="1">
      <alignment wrapText="1"/>
    </xf>
    <xf numFmtId="14" fontId="4" fillId="0" borderId="0" xfId="2" applyNumberFormat="1" applyAlignment="1">
      <alignment wrapText="1"/>
    </xf>
    <xf numFmtId="14" fontId="21" fillId="3" borderId="1" xfId="2" applyNumberFormat="1" applyFont="1" applyFill="1" applyBorder="1" applyAlignment="1">
      <alignment wrapText="1"/>
    </xf>
    <xf numFmtId="0" fontId="39" fillId="0" borderId="0" xfId="0" applyFont="1"/>
    <xf numFmtId="0" fontId="39" fillId="0" borderId="1" xfId="0" applyFont="1" applyBorder="1"/>
    <xf numFmtId="2" fontId="0" fillId="0" borderId="0" xfId="0" applyNumberFormat="1"/>
    <xf numFmtId="2" fontId="17" fillId="0" borderId="1" xfId="0" applyNumberFormat="1" applyFont="1" applyBorder="1" applyAlignment="1">
      <alignment horizontal="right" vertical="center"/>
    </xf>
    <xf numFmtId="0" fontId="17" fillId="0" borderId="1" xfId="0" applyFont="1" applyBorder="1" applyAlignment="1">
      <alignment horizontal="center" vertical="center" wrapText="1"/>
    </xf>
    <xf numFmtId="0" fontId="10" fillId="0" borderId="0" xfId="0" applyFont="1" applyAlignment="1">
      <alignment horizontal="center" vertical="center" wrapText="1"/>
    </xf>
    <xf numFmtId="0" fontId="17" fillId="0" borderId="6" xfId="0" applyFont="1" applyBorder="1" applyAlignment="1">
      <alignment horizontal="center" vertical="center" wrapText="1"/>
    </xf>
    <xf numFmtId="2" fontId="16" fillId="0" borderId="0" xfId="0" applyNumberFormat="1" applyFont="1" applyAlignment="1">
      <alignment horizontal="right"/>
    </xf>
    <xf numFmtId="0" fontId="8" fillId="6" borderId="0" xfId="0" applyFont="1" applyFill="1" applyAlignment="1">
      <alignment horizontal="center" vertical="center" wrapText="1"/>
    </xf>
    <xf numFmtId="0" fontId="8" fillId="2" borderId="0" xfId="0" applyFont="1" applyFill="1" applyAlignment="1">
      <alignment horizontal="center" vertical="center" wrapText="1"/>
    </xf>
    <xf numFmtId="2" fontId="8" fillId="6" borderId="0" xfId="0" applyNumberFormat="1" applyFont="1" applyFill="1" applyAlignment="1">
      <alignment horizontal="center" vertical="center" wrapText="1"/>
    </xf>
    <xf numFmtId="0" fontId="5" fillId="5" borderId="0" xfId="0" applyFont="1" applyFill="1" applyAlignment="1">
      <alignment horizontal="center" vertical="center"/>
    </xf>
    <xf numFmtId="0" fontId="5" fillId="5" borderId="0" xfId="0" applyFont="1" applyFill="1" applyAlignment="1">
      <alignment vertical="center"/>
    </xf>
    <xf numFmtId="0" fontId="5" fillId="5" borderId="0" xfId="0" applyFont="1" applyFill="1" applyAlignment="1">
      <alignment vertical="center" wrapText="1"/>
    </xf>
    <xf numFmtId="14" fontId="5" fillId="5" borderId="0" xfId="0" applyNumberFormat="1" applyFont="1" applyFill="1" applyAlignment="1">
      <alignment vertical="center"/>
    </xf>
    <xf numFmtId="0" fontId="0" fillId="5" borderId="0" xfId="0" applyFill="1" applyAlignment="1">
      <alignment horizontal="left" vertical="center"/>
    </xf>
    <xf numFmtId="2" fontId="5" fillId="5" borderId="0" xfId="0" applyNumberFormat="1" applyFont="1" applyFill="1" applyAlignment="1">
      <alignment vertical="center"/>
    </xf>
    <xf numFmtId="0" fontId="21" fillId="5" borderId="0" xfId="2" applyFont="1" applyFill="1" applyBorder="1" applyAlignment="1">
      <alignment vertical="center" wrapText="1"/>
    </xf>
    <xf numFmtId="0" fontId="5" fillId="0" borderId="0" xfId="0" applyFont="1" applyAlignment="1">
      <alignment vertical="center"/>
    </xf>
    <xf numFmtId="0" fontId="5" fillId="0" borderId="0" xfId="0" applyFont="1" applyAlignment="1">
      <alignment vertical="center" wrapText="1"/>
    </xf>
    <xf numFmtId="164" fontId="5" fillId="0" borderId="0" xfId="0" applyNumberFormat="1" applyFont="1" applyAlignment="1">
      <alignment vertical="center"/>
    </xf>
    <xf numFmtId="0" fontId="0" fillId="0" borderId="0" xfId="0" applyAlignment="1">
      <alignment horizontal="left" vertical="center"/>
    </xf>
    <xf numFmtId="2" fontId="5" fillId="0" borderId="0" xfId="0" applyNumberFormat="1" applyFont="1" applyAlignment="1">
      <alignment vertical="center"/>
    </xf>
    <xf numFmtId="0" fontId="21" fillId="0" borderId="0" xfId="2" applyFont="1" applyBorder="1" applyAlignment="1">
      <alignment vertical="center" wrapText="1"/>
    </xf>
    <xf numFmtId="164" fontId="5" fillId="5" borderId="0" xfId="0" applyNumberFormat="1" applyFont="1" applyFill="1" applyAlignment="1">
      <alignment vertical="center"/>
    </xf>
    <xf numFmtId="0" fontId="0" fillId="0" borderId="0" xfId="0" applyAlignment="1">
      <alignment vertical="center"/>
    </xf>
    <xf numFmtId="0" fontId="0" fillId="0" borderId="0" xfId="0" applyAlignment="1">
      <alignment vertical="center" wrapText="1"/>
    </xf>
    <xf numFmtId="14" fontId="0" fillId="0" borderId="0" xfId="0" applyNumberFormat="1" applyAlignment="1">
      <alignment vertical="center"/>
    </xf>
    <xf numFmtId="0" fontId="4" fillId="0" borderId="0" xfId="2" applyFill="1" applyAlignment="1">
      <alignment vertical="center"/>
    </xf>
    <xf numFmtId="0" fontId="4" fillId="0" borderId="0" xfId="2" applyAlignment="1">
      <alignment vertical="center"/>
    </xf>
    <xf numFmtId="0" fontId="0" fillId="0" borderId="0" xfId="0" applyAlignment="1">
      <alignment wrapText="1"/>
    </xf>
    <xf numFmtId="0" fontId="0" fillId="0" borderId="5" xfId="0" applyBorder="1" applyAlignment="1">
      <alignment horizontal="center" vertical="center"/>
    </xf>
    <xf numFmtId="49" fontId="0" fillId="0" borderId="1" xfId="0" applyNumberFormat="1" applyBorder="1"/>
    <xf numFmtId="0" fontId="4" fillId="0" borderId="1" xfId="2" applyFill="1" applyBorder="1" applyAlignment="1">
      <alignment wrapText="1"/>
    </xf>
    <xf numFmtId="14" fontId="0" fillId="0" borderId="1" xfId="0" applyNumberFormat="1" applyBorder="1" applyAlignment="1">
      <alignment wrapText="1"/>
    </xf>
    <xf numFmtId="0" fontId="11" fillId="0" borderId="2" xfId="0" applyFont="1" applyBorder="1" applyAlignment="1">
      <alignment wrapText="1"/>
    </xf>
    <xf numFmtId="2" fontId="11" fillId="0" borderId="0" xfId="0" applyNumberFormat="1" applyFont="1"/>
    <xf numFmtId="0" fontId="40" fillId="0" borderId="5" xfId="0" applyFont="1" applyBorder="1" applyAlignment="1">
      <alignment horizontal="center" vertical="center" wrapText="1"/>
    </xf>
    <xf numFmtId="0" fontId="40" fillId="0" borderId="1" xfId="0" applyFont="1" applyBorder="1" applyAlignment="1">
      <alignment horizontal="center" vertical="center" wrapText="1"/>
    </xf>
    <xf numFmtId="14" fontId="40" fillId="0" borderId="1" xfId="0" applyNumberFormat="1" applyFont="1" applyBorder="1" applyAlignment="1">
      <alignment horizontal="center" vertical="center" wrapText="1"/>
    </xf>
    <xf numFmtId="2" fontId="40" fillId="0" borderId="1" xfId="0" applyNumberFormat="1" applyFont="1" applyBorder="1" applyAlignment="1">
      <alignment wrapText="1"/>
    </xf>
    <xf numFmtId="0" fontId="32" fillId="0" borderId="1" xfId="2" applyFont="1" applyFill="1" applyBorder="1" applyAlignment="1">
      <alignment horizontal="center" vertical="center" wrapText="1"/>
    </xf>
    <xf numFmtId="0" fontId="40" fillId="0" borderId="0" xfId="0" applyFont="1"/>
    <xf numFmtId="0" fontId="40" fillId="3" borderId="0" xfId="0" applyFont="1" applyFill="1" applyAlignment="1">
      <alignment horizontal="center" vertical="center" wrapText="1"/>
    </xf>
    <xf numFmtId="0" fontId="40" fillId="3" borderId="1" xfId="0" applyFont="1" applyFill="1" applyBorder="1" applyAlignment="1">
      <alignment horizontal="center" vertical="center" wrapText="1"/>
    </xf>
    <xf numFmtId="14" fontId="40" fillId="3" borderId="1" xfId="0" applyNumberFormat="1" applyFont="1" applyFill="1" applyBorder="1" applyAlignment="1">
      <alignment horizontal="center" vertical="center" wrapText="1"/>
    </xf>
    <xf numFmtId="2" fontId="40" fillId="3" borderId="1" xfId="0" applyNumberFormat="1" applyFont="1" applyFill="1" applyBorder="1" applyAlignment="1">
      <alignment wrapText="1"/>
    </xf>
    <xf numFmtId="0" fontId="40" fillId="3" borderId="0" xfId="0" applyFont="1" applyFill="1"/>
    <xf numFmtId="0" fontId="2" fillId="0" borderId="0" xfId="0" applyFont="1"/>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14" fontId="2" fillId="0" borderId="1" xfId="0" applyNumberFormat="1" applyFont="1" applyBorder="1" applyAlignment="1">
      <alignment horizontal="center" vertical="center" wrapText="1"/>
    </xf>
    <xf numFmtId="14" fontId="2" fillId="0" borderId="1" xfId="0" applyNumberFormat="1" applyFont="1" applyBorder="1" applyAlignment="1">
      <alignment horizontal="center" vertical="center"/>
    </xf>
    <xf numFmtId="0" fontId="2" fillId="0" borderId="1" xfId="0" applyFont="1" applyBorder="1"/>
    <xf numFmtId="0" fontId="2" fillId="0" borderId="1" xfId="0" applyFont="1" applyBorder="1" applyAlignment="1">
      <alignment horizontal="center" wrapText="1"/>
    </xf>
    <xf numFmtId="0" fontId="2" fillId="3" borderId="0" xfId="0" applyFont="1" applyFill="1"/>
    <xf numFmtId="0" fontId="2" fillId="3" borderId="1" xfId="0" applyFont="1" applyFill="1" applyBorder="1" applyAlignment="1">
      <alignment horizontal="center" vertical="center"/>
    </xf>
    <xf numFmtId="0" fontId="2" fillId="3" borderId="1" xfId="0" applyFont="1" applyFill="1" applyBorder="1" applyAlignment="1">
      <alignment horizontal="center" vertical="center" wrapText="1"/>
    </xf>
    <xf numFmtId="14" fontId="2" fillId="3" borderId="1" xfId="0" applyNumberFormat="1" applyFont="1" applyFill="1" applyBorder="1" applyAlignment="1">
      <alignment horizontal="center" vertical="center" wrapText="1"/>
    </xf>
    <xf numFmtId="14" fontId="2" fillId="3" borderId="1" xfId="0" applyNumberFormat="1" applyFont="1" applyFill="1" applyBorder="1" applyAlignment="1">
      <alignment horizontal="center" vertical="center"/>
    </xf>
    <xf numFmtId="0" fontId="2" fillId="3" borderId="1" xfId="0" applyFont="1" applyFill="1" applyBorder="1"/>
    <xf numFmtId="0" fontId="0" fillId="3" borderId="0" xfId="0" applyFill="1"/>
    <xf numFmtId="164" fontId="2" fillId="0" borderId="1" xfId="0" applyNumberFormat="1" applyFont="1" applyBorder="1" applyAlignment="1">
      <alignment horizontal="center" vertical="center" wrapText="1"/>
    </xf>
    <xf numFmtId="2" fontId="2" fillId="0" borderId="1" xfId="0" applyNumberFormat="1" applyFont="1" applyBorder="1" applyAlignment="1">
      <alignment wrapText="1"/>
    </xf>
    <xf numFmtId="14" fontId="40" fillId="0" borderId="1" xfId="2" applyNumberFormat="1" applyFont="1" applyBorder="1" applyAlignment="1">
      <alignment horizontal="center" vertical="center" wrapText="1"/>
    </xf>
    <xf numFmtId="0" fontId="2" fillId="3" borderId="5" xfId="0" applyFont="1" applyFill="1" applyBorder="1"/>
    <xf numFmtId="0" fontId="2" fillId="3" borderId="1" xfId="0" applyFont="1" applyFill="1" applyBorder="1" applyAlignment="1">
      <alignment wrapText="1"/>
    </xf>
    <xf numFmtId="14" fontId="40" fillId="3" borderId="1" xfId="2" applyNumberFormat="1" applyFont="1" applyFill="1" applyBorder="1" applyAlignment="1">
      <alignment horizontal="center" vertical="center" wrapText="1"/>
    </xf>
    <xf numFmtId="0" fontId="2" fillId="3" borderId="1" xfId="0" applyFont="1" applyFill="1" applyBorder="1" applyAlignment="1">
      <alignment horizontal="center" wrapText="1"/>
    </xf>
    <xf numFmtId="0" fontId="2" fillId="0" borderId="1" xfId="0" applyFont="1" applyBorder="1" applyAlignment="1">
      <alignment vertical="center" wrapText="1"/>
    </xf>
    <xf numFmtId="14" fontId="40" fillId="0" borderId="1" xfId="2" applyNumberFormat="1" applyFont="1" applyBorder="1" applyAlignment="1">
      <alignment horizontal="center" wrapText="1"/>
    </xf>
    <xf numFmtId="0" fontId="2" fillId="0" borderId="1" xfId="0" applyFont="1" applyBorder="1" applyAlignment="1">
      <alignment horizontal="center"/>
    </xf>
    <xf numFmtId="14" fontId="2" fillId="3" borderId="1" xfId="0" applyNumberFormat="1" applyFont="1" applyFill="1" applyBorder="1" applyAlignment="1">
      <alignment horizontal="center"/>
    </xf>
    <xf numFmtId="0" fontId="2" fillId="3" borderId="1" xfId="0" applyFont="1" applyFill="1" applyBorder="1" applyAlignment="1">
      <alignment horizontal="center"/>
    </xf>
    <xf numFmtId="0" fontId="11" fillId="0" borderId="0" xfId="0" applyFont="1" applyAlignment="1">
      <alignment horizontal="center"/>
    </xf>
    <xf numFmtId="2" fontId="10" fillId="0" borderId="1" xfId="0" applyNumberFormat="1" applyFont="1" applyBorder="1" applyAlignment="1">
      <alignment horizontal="center" vertical="center" wrapText="1"/>
    </xf>
    <xf numFmtId="14" fontId="4" fillId="0" borderId="1" xfId="2" applyNumberFormat="1" applyBorder="1" applyAlignment="1">
      <alignment horizontal="center" vertical="center" wrapText="1"/>
    </xf>
    <xf numFmtId="4" fontId="10" fillId="3" borderId="1" xfId="0" applyNumberFormat="1" applyFont="1" applyFill="1" applyBorder="1" applyAlignment="1">
      <alignment horizontal="center" vertical="center"/>
    </xf>
    <xf numFmtId="14" fontId="4" fillId="3" borderId="1" xfId="2" applyNumberFormat="1" applyFill="1" applyBorder="1" applyAlignment="1">
      <alignment horizontal="center" vertical="center" wrapText="1"/>
    </xf>
    <xf numFmtId="164" fontId="10" fillId="4" borderId="1" xfId="0" applyNumberFormat="1" applyFont="1" applyFill="1" applyBorder="1" applyAlignment="1">
      <alignment horizontal="center" vertical="center" wrapText="1"/>
    </xf>
    <xf numFmtId="4" fontId="10" fillId="4" borderId="1" xfId="0" applyNumberFormat="1" applyFont="1" applyFill="1" applyBorder="1" applyAlignment="1">
      <alignment horizontal="center" vertical="center"/>
    </xf>
    <xf numFmtId="14" fontId="4" fillId="4" borderId="1" xfId="2" applyNumberFormat="1" applyFill="1" applyBorder="1" applyAlignment="1">
      <alignment horizontal="center" vertical="center" wrapText="1"/>
    </xf>
    <xf numFmtId="49" fontId="10" fillId="3" borderId="1" xfId="0" applyNumberFormat="1" applyFont="1" applyFill="1" applyBorder="1" applyAlignment="1">
      <alignment horizontal="center" vertical="center" wrapText="1"/>
    </xf>
    <xf numFmtId="2" fontId="10" fillId="3" borderId="1" xfId="0" applyNumberFormat="1" applyFont="1" applyFill="1" applyBorder="1" applyAlignment="1">
      <alignment horizontal="center" vertical="center" wrapText="1"/>
    </xf>
    <xf numFmtId="14" fontId="10" fillId="5" borderId="1" xfId="0" applyNumberFormat="1" applyFont="1" applyFill="1" applyBorder="1" applyAlignment="1">
      <alignment horizontal="center" vertical="center" wrapText="1"/>
    </xf>
    <xf numFmtId="2" fontId="10" fillId="5" borderId="1" xfId="0" applyNumberFormat="1" applyFont="1" applyFill="1" applyBorder="1" applyAlignment="1">
      <alignment horizontal="center" vertical="center" wrapText="1"/>
    </xf>
    <xf numFmtId="164" fontId="9" fillId="7" borderId="1" xfId="0" applyNumberFormat="1" applyFont="1" applyFill="1" applyBorder="1" applyAlignment="1">
      <alignment horizontal="center" vertical="center" wrapText="1"/>
    </xf>
    <xf numFmtId="2" fontId="9" fillId="7" borderId="1" xfId="0" applyNumberFormat="1" applyFont="1" applyFill="1" applyBorder="1" applyAlignment="1">
      <alignment horizontal="center" vertical="center" wrapText="1"/>
    </xf>
    <xf numFmtId="164" fontId="9" fillId="5" borderId="1" xfId="0" applyNumberFormat="1" applyFont="1" applyFill="1" applyBorder="1" applyAlignment="1">
      <alignment horizontal="center" vertical="center" wrapText="1"/>
    </xf>
    <xf numFmtId="2" fontId="9" fillId="5" borderId="1" xfId="0" applyNumberFormat="1" applyFont="1" applyFill="1" applyBorder="1" applyAlignment="1">
      <alignment horizontal="center" vertical="center" wrapText="1"/>
    </xf>
    <xf numFmtId="164" fontId="9" fillId="0" borderId="1" xfId="0" applyNumberFormat="1" applyFont="1" applyBorder="1" applyAlignment="1">
      <alignment horizontal="center" vertical="center" wrapText="1"/>
    </xf>
    <xf numFmtId="2" fontId="9" fillId="0" borderId="1" xfId="0" applyNumberFormat="1" applyFont="1" applyBorder="1" applyAlignment="1">
      <alignment horizontal="center" vertical="center" wrapText="1"/>
    </xf>
    <xf numFmtId="164" fontId="0" fillId="3" borderId="1" xfId="0" applyNumberFormat="1" applyFill="1" applyBorder="1" applyAlignment="1">
      <alignment horizontal="center" vertical="center"/>
    </xf>
    <xf numFmtId="2" fontId="0" fillId="3" borderId="1" xfId="0" applyNumberFormat="1" applyFill="1" applyBorder="1" applyAlignment="1">
      <alignment horizontal="center" vertical="center"/>
    </xf>
    <xf numFmtId="0" fontId="0" fillId="3" borderId="1" xfId="0" applyFill="1" applyBorder="1" applyAlignment="1">
      <alignment wrapText="1"/>
    </xf>
    <xf numFmtId="0" fontId="0" fillId="7" borderId="1" xfId="0" applyFill="1" applyBorder="1" applyAlignment="1">
      <alignment horizontal="center" vertical="center"/>
    </xf>
    <xf numFmtId="0" fontId="0" fillId="4" borderId="1" xfId="0" applyFill="1" applyBorder="1" applyAlignment="1">
      <alignment wrapText="1"/>
    </xf>
    <xf numFmtId="4" fontId="20" fillId="7" borderId="1" xfId="0" applyNumberFormat="1" applyFont="1" applyFill="1" applyBorder="1" applyAlignment="1">
      <alignment horizontal="center" vertical="center"/>
    </xf>
    <xf numFmtId="164" fontId="4" fillId="7" borderId="1" xfId="2" applyNumberFormat="1" applyFill="1" applyBorder="1" applyAlignment="1">
      <alignment horizontal="center" vertical="center" wrapText="1"/>
    </xf>
    <xf numFmtId="0" fontId="10" fillId="11" borderId="1" xfId="0" applyFont="1" applyFill="1" applyBorder="1" applyAlignment="1">
      <alignment horizontal="center" vertical="center"/>
    </xf>
    <xf numFmtId="49" fontId="10" fillId="12" borderId="1" xfId="0" applyNumberFormat="1" applyFont="1" applyFill="1" applyBorder="1" applyAlignment="1">
      <alignment horizontal="center" vertical="center"/>
    </xf>
    <xf numFmtId="0" fontId="10" fillId="12" borderId="1" xfId="0" applyFont="1" applyFill="1" applyBorder="1" applyAlignment="1">
      <alignment horizontal="center" vertical="center" wrapText="1"/>
    </xf>
    <xf numFmtId="164" fontId="10" fillId="12" borderId="1" xfId="0" applyNumberFormat="1" applyFont="1" applyFill="1" applyBorder="1" applyAlignment="1">
      <alignment horizontal="center" vertical="center"/>
    </xf>
    <xf numFmtId="0" fontId="10" fillId="11" borderId="1" xfId="0" applyFont="1" applyFill="1" applyBorder="1" applyAlignment="1">
      <alignment horizontal="center" vertical="center" wrapText="1"/>
    </xf>
    <xf numFmtId="4" fontId="20" fillId="12" borderId="1" xfId="0" applyNumberFormat="1" applyFont="1" applyFill="1" applyBorder="1" applyAlignment="1">
      <alignment horizontal="center" vertical="center"/>
    </xf>
    <xf numFmtId="14" fontId="4" fillId="11" borderId="1" xfId="2" applyNumberFormat="1" applyFill="1" applyBorder="1" applyAlignment="1">
      <alignment horizontal="center" vertical="center" wrapText="1"/>
    </xf>
    <xf numFmtId="0" fontId="0" fillId="13" borderId="0" xfId="0" applyFill="1"/>
    <xf numFmtId="0" fontId="41" fillId="6" borderId="1" xfId="0" applyFont="1" applyFill="1" applyBorder="1" applyAlignment="1">
      <alignment horizontal="center" vertical="center" wrapText="1"/>
    </xf>
    <xf numFmtId="0" fontId="41" fillId="2" borderId="1" xfId="0" applyFont="1" applyFill="1" applyBorder="1" applyAlignment="1">
      <alignment horizontal="center" vertical="center" wrapText="1"/>
    </xf>
    <xf numFmtId="2" fontId="41" fillId="6" borderId="1" xfId="0" applyNumberFormat="1" applyFont="1" applyFill="1" applyBorder="1" applyAlignment="1">
      <alignment horizontal="center" vertical="center" wrapText="1"/>
    </xf>
    <xf numFmtId="0" fontId="41" fillId="14" borderId="1" xfId="0" applyFont="1" applyFill="1" applyBorder="1" applyAlignment="1">
      <alignment horizontal="center" vertical="center" wrapText="1"/>
    </xf>
    <xf numFmtId="165" fontId="40" fillId="0" borderId="1" xfId="0" applyNumberFormat="1" applyFont="1" applyBorder="1" applyAlignment="1">
      <alignment horizontal="center" vertical="center" wrapText="1" shrinkToFit="1"/>
    </xf>
    <xf numFmtId="165" fontId="5" fillId="0" borderId="1" xfId="0" applyNumberFormat="1" applyFont="1" applyBorder="1" applyAlignment="1">
      <alignment horizontal="center" vertical="center" wrapText="1" shrinkToFit="1"/>
    </xf>
    <xf numFmtId="166" fontId="5" fillId="0" borderId="1" xfId="4" applyNumberFormat="1" applyFont="1" applyFill="1" applyBorder="1" applyAlignment="1">
      <alignment horizontal="right" vertical="center" wrapText="1"/>
    </xf>
    <xf numFmtId="14" fontId="5" fillId="0" borderId="1" xfId="2" applyNumberFormat="1" applyFont="1" applyFill="1" applyBorder="1" applyAlignment="1">
      <alignment horizontal="center" vertical="center" wrapText="1"/>
    </xf>
    <xf numFmtId="0" fontId="5" fillId="15" borderId="1" xfId="0" applyFont="1" applyFill="1" applyBorder="1" applyAlignment="1">
      <alignment horizontal="center" vertical="center" wrapText="1"/>
    </xf>
    <xf numFmtId="0" fontId="42" fillId="0" borderId="1" xfId="0" applyFont="1" applyBorder="1" applyAlignment="1">
      <alignment wrapText="1"/>
    </xf>
    <xf numFmtId="166" fontId="0" fillId="0" borderId="0" xfId="0" applyNumberFormat="1"/>
    <xf numFmtId="0" fontId="10" fillId="5" borderId="1" xfId="0" applyFont="1" applyFill="1" applyBorder="1" applyAlignment="1">
      <alignment horizontal="left" wrapText="1"/>
    </xf>
    <xf numFmtId="14" fontId="10" fillId="5" borderId="1" xfId="0" applyNumberFormat="1" applyFont="1" applyFill="1" applyBorder="1" applyAlignment="1">
      <alignment horizontal="center" wrapText="1"/>
    </xf>
    <xf numFmtId="0" fontId="10" fillId="3" borderId="1" xfId="0" applyFont="1" applyFill="1" applyBorder="1" applyAlignment="1">
      <alignment horizontal="center"/>
    </xf>
    <xf numFmtId="4" fontId="16" fillId="5" borderId="1" xfId="0" applyNumberFormat="1" applyFont="1" applyFill="1" applyBorder="1" applyAlignment="1">
      <alignment horizontal="right" wrapText="1"/>
    </xf>
    <xf numFmtId="0" fontId="4" fillId="5" borderId="1" xfId="2" applyFill="1" applyBorder="1" applyAlignment="1">
      <alignment horizontal="center" wrapText="1"/>
    </xf>
    <xf numFmtId="0" fontId="10" fillId="5" borderId="1" xfId="0" applyFont="1" applyFill="1" applyBorder="1" applyAlignment="1">
      <alignment horizontal="center" wrapText="1"/>
    </xf>
    <xf numFmtId="0" fontId="1" fillId="0" borderId="0" xfId="0" applyFont="1"/>
    <xf numFmtId="4" fontId="11" fillId="0" borderId="0" xfId="0" applyNumberFormat="1" applyFont="1" applyAlignment="1">
      <alignment horizontal="right"/>
    </xf>
  </cellXfs>
  <cellStyles count="9">
    <cellStyle name="Dziesiętny" xfId="4" builtinId="3"/>
    <cellStyle name="Hiperłącze" xfId="2" builtinId="8"/>
    <cellStyle name="Hiperłącze 2" xfId="7" xr:uid="{0191C122-F2E3-4C30-B1E9-379170EC0262}"/>
    <cellStyle name="Hiperłącze 2 2" xfId="8" xr:uid="{E8267AC2-F121-4FDB-8752-80FC9CF6D435}"/>
    <cellStyle name="Normalny" xfId="0" builtinId="0"/>
    <cellStyle name="Normalny 2" xfId="1" xr:uid="{DA9936F1-50A5-4054-9923-821989C4F571}"/>
    <cellStyle name="Normalny 3" xfId="3" xr:uid="{97AAD055-48DA-4410-A1D7-7DBA2EF530F0}"/>
    <cellStyle name="Normalny 4" xfId="5" xr:uid="{08A9CE9E-1EBC-4391-B685-55CCBF09057D}"/>
    <cellStyle name="Normalny 5" xfId="6" xr:uid="{D95FF30D-B788-4A1D-A94B-973FFAEB9BEE}"/>
  </cellStyles>
  <dxfs count="28">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alignment horizontal="general" vertical="center" textRotation="0" wrapText="0" indent="0" justifyLastLine="0" shrinkToFit="0" readingOrder="0"/>
    </dxf>
    <dxf>
      <alignment vertical="center" textRotation="0" indent="0" justifyLastLine="0" shrinkToFit="0" readingOrder="0"/>
    </dxf>
    <dxf>
      <alignment horizontal="general" vertical="center" textRotation="0" wrapText="0" indent="0" justifyLastLine="0" shrinkToFit="0" readingOrder="0"/>
    </dxf>
    <dxf>
      <alignment vertical="center" textRotation="0" indent="0" justifyLastLine="0" shrinkToFit="0" readingOrder="0"/>
    </dxf>
    <dxf>
      <alignment horizontal="general" vertical="center" textRotation="0" wrapText="0" indent="0" justifyLastLine="0" shrinkToFit="0" readingOrder="0"/>
    </dxf>
    <dxf>
      <alignment vertical="center" textRotation="0" indent="0" justifyLastLine="0" shrinkToFit="0" readingOrder="0"/>
    </dxf>
    <dxf>
      <alignment horizontal="general" vertical="center" textRotation="0" wrapText="0" indent="0" justifyLastLine="0" shrinkToFit="0" readingOrder="0"/>
    </dxf>
    <dxf>
      <alignment vertical="center" textRotation="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center" textRotation="0" wrapText="1"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center" textRotation="0" wrapText="1" indent="0" justifyLastLine="0" shrinkToFit="0" readingOrder="0"/>
    </dxf>
    <dxf>
      <alignment horizontal="general" vertical="center" textRotation="0" wrapText="0" indent="0" justifyLastLine="0" shrinkToFit="0" readingOrder="0"/>
    </dxf>
    <dxf>
      <alignment vertical="center" textRotation="0" indent="0" justifyLastLine="0" shrinkToFit="0" readingOrder="0"/>
    </dxf>
    <dxf>
      <alignment horizontal="general" vertical="center" textRotation="0" wrapText="0" indent="0" justifyLastLine="0" shrinkToFit="0" readingOrder="0"/>
    </dxf>
    <dxf>
      <alignment vertical="center" textRotation="0" indent="0" justifyLastLine="0" shrinkToFit="0" readingOrder="0"/>
    </dxf>
    <dxf>
      <alignment horizontal="general" vertical="center" textRotation="0" wrapText="0" indent="0" justifyLastLine="0" shrinkToFit="0" readingOrder="0"/>
    </dxf>
    <dxf>
      <alignment vertical="center" textRotation="0" indent="0" justifyLastLine="0" shrinkToFit="0" readingOrder="0"/>
    </dxf>
    <dxf>
      <alignment horizontal="general" vertical="center" textRotation="0" wrapText="0" indent="0" justifyLastLine="0" shrinkToFit="0" readingOrder="0"/>
    </dxf>
    <dxf>
      <alignment vertical="center" textRotation="0" indent="0" justifyLastLine="0" shrinkToFit="0" readingOrder="0"/>
    </dxf>
    <dxf>
      <alignment horizontal="general" vertical="center" textRotation="0" wrapText="0" indent="0" justifyLastLine="0" shrinkToFit="0" readingOrder="0"/>
    </dxf>
    <dxf>
      <alignment vertical="center" textRotation="0" indent="0" justifyLastLine="0" shrinkToFit="0" readingOrder="0"/>
    </dxf>
    <dxf>
      <alignment horizontal="general" vertical="center" textRotation="0" wrapText="0" indent="0" justifyLastLine="0" shrinkToFit="0" readingOrder="0"/>
    </dxf>
    <dxf>
      <alignment vertical="center" textRotation="0" indent="0" justifyLastLine="0" shrinkToFit="0" readingOrder="0"/>
    </dxf>
    <dxf>
      <alignment vertical="center" textRotation="0" indent="0" justifyLastLine="0" shrinkToFit="0" readingOrder="0"/>
    </dxf>
    <dxf>
      <font>
        <b/>
        <i val="0"/>
        <strike val="0"/>
        <condense val="0"/>
        <extend val="0"/>
        <outline val="0"/>
        <shadow val="0"/>
        <u val="none"/>
        <vertAlign val="baseline"/>
        <sz val="11"/>
        <color theme="0"/>
        <name val="Calibri"/>
        <family val="2"/>
        <charset val="238"/>
        <scheme val="minor"/>
      </font>
      <fill>
        <patternFill patternType="solid">
          <fgColor theme="5"/>
          <bgColor theme="5"/>
        </patternFill>
      </fill>
      <alignment horizontal="center"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colors>
    <mruColors>
      <color rgb="FFFF9999"/>
      <color rgb="FFFFCC66"/>
      <color rgb="FFFFCC99"/>
      <color rgb="FFFFCCCC"/>
      <color rgb="FFFFCCFF"/>
      <color rgb="FFFFFFFF"/>
      <color rgb="FF74B230"/>
      <color rgb="FF009900"/>
      <color rgb="FFCC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F82D4BF6-8ACE-41EC-B00A-93B98C10BC14}" name="Tabela2" displayName="Tabela2" ref="A1:K10" totalsRowCount="1" headerRowDxfId="27" dataDxfId="26">
  <autoFilter ref="A1:K9" xr:uid="{71074D1B-B0B1-468E-B875-033A7564FF3E}"/>
  <tableColumns count="11">
    <tableColumn id="1" xr3:uid="{B539F766-491B-4303-8BBD-9DD40A1A8334}" name="Lp." totalsRowLabel="Suma" dataDxfId="25" totalsRowDxfId="24"/>
    <tableColumn id="2" xr3:uid="{38F65585-9E85-401B-89C0-EED6AB9AF014}" name="Nr działania/poddziałania" dataDxfId="23" totalsRowDxfId="22"/>
    <tableColumn id="3" xr3:uid="{773E9FC8-0B50-481D-ACB7-E4771F275185}" name="Nazwa działania/poddziałania" dataDxfId="21" totalsRowDxfId="20"/>
    <tableColumn id="4" xr3:uid="{96AFFE10-88B2-458A-8E53-1C43A9D94D59}" name="Data rozpoczęcia naboru (rrrr-mm-dd)" dataDxfId="19" totalsRowDxfId="18"/>
    <tableColumn id="5" xr3:uid="{1A20E253-D069-46E2-B4EB-AA2C99C35ED5}" name="Data zakończenia naboru (rrrr-mm-dd)" dataDxfId="17" totalsRowDxfId="16"/>
    <tableColumn id="6" xr3:uid="{0091FF5F-9EBE-4348-B5C9-1AFF503AFC7B}" name="Czy nabór jest nowy? (wybierz TAK/ NIE)" dataDxfId="15" totalsRowDxfId="14"/>
    <tableColumn id="7" xr3:uid="{593B2CDA-C0B5-4881-BB0A-43A0F34FF3C2}" name="Instytucja organizująca nabór (pełna nazwa)" dataDxfId="13" totalsRowDxfId="12"/>
    <tableColumn id="8" xr3:uid="{F2AE468E-EDFD-4ACD-A8C6-C6E275056614}" name="Budżet naboru (w milionach złotych, dwa miejsca po przecinku)" totalsRowFunction="sum" dataDxfId="11" totalsRowDxfId="10"/>
    <tableColumn id="9" xr3:uid="{FE9D334D-BE49-4B9A-8B74-F16E9F8818BA}" name="Link do naboru (jeśli nie ogłoszony, to planowana data ogłoszenia)" dataDxfId="9" totalsRowDxfId="8"/>
    <tableColumn id="10" xr3:uid="{06724CD1-DF77-48FB-9F11-D21EB4A88EE6}" name="Czy nabór jest dla przedsiębiorców? (wybierz TAK/ NIE)" dataDxfId="7" totalsRowDxfId="6"/>
    <tableColumn id="11" xr3:uid="{87DB3BA1-D641-4FA0-8D58-DA56432DEEA2}" name="Uwagi" totalsRowFunction="count" dataDxfId="5" totalsRowDxfId="4"/>
  </tableColumns>
  <tableStyleInfo name="TableStyleMedium3"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funduszeuedolnoslaskie.pl/nabory/14726-nabor-konkurencyjny-nr-feds1801-ip01-52826-181-budowa-nowych-komunalnych-lokali" TargetMode="External"/><Relationship Id="rId1" Type="http://schemas.openxmlformats.org/officeDocument/2006/relationships/hyperlink" Target="https://funduszeuedolnoslaskie.pl/nabory/14736-nabor-konkurencyjny-nr-feds1601-iz00-52726-dzialanie-161-przystepne-cenowo-i."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s://funduszeue.kujawsko-pomorskie.pl/nabory/dzialanie-6-7-inwestycje-w-infrastrukture-ksztalcenia-zawodowego-w-tym-puz-nabor-nr-fekp-06-07-iz-00-314-26/" TargetMode="External"/><Relationship Id="rId3" Type="http://schemas.openxmlformats.org/officeDocument/2006/relationships/hyperlink" Target="https://funduszeue.kujawsko-pomorskie.pl/nabory/dzialanie-2-8-wsparcie-sluzb-ratowniczych-nabor-nr-fekp-02-08-iz-00-310-26/" TargetMode="External"/><Relationship Id="rId7" Type="http://schemas.openxmlformats.org/officeDocument/2006/relationships/hyperlink" Target="https://funduszeue.kujawsko-pomorskie.pl/nabory/dzialanie-9-2-skuteczna-informacja-i-komunikacja-fedkp-nabor-nr-fekp-09-02-iz-00-315-26/" TargetMode="External"/><Relationship Id="rId2" Type="http://schemas.openxmlformats.org/officeDocument/2006/relationships/hyperlink" Target="https://funduszeue.kujawsko-pomorskie.pl/nabory/dzialanie-08-24-uslugi-spoleczne-i-zdrowotne-nabor-nr-fekp-08-24-iz-00-309-26/" TargetMode="External"/><Relationship Id="rId1" Type="http://schemas.openxmlformats.org/officeDocument/2006/relationships/hyperlink" Target="https://funduszeue.kujawsko-pomorskie.pl/nabory/dzialanie-08-11-wychowanie-przedszkolne-nabor-nr-fekp-08-11-iz-00-306-26/" TargetMode="External"/><Relationship Id="rId6" Type="http://schemas.openxmlformats.org/officeDocument/2006/relationships/hyperlink" Target="https://funduszeue.kujawsko-pomorskie.pl/nabory/dzialanie-08-24-uslugi-spoleczne-i-zdrowotne-nabor-nr-fekp-08-24-iz-00-312-26/" TargetMode="External"/><Relationship Id="rId5" Type="http://schemas.openxmlformats.org/officeDocument/2006/relationships/hyperlink" Target="https://funduszeue.kujawsko-pomorskie.pl/nabory/dzialanie-08-24-uslugi-spoleczne-i-zdrowotne-nabor-nr-fekp-08-24-iz-00-313-26/" TargetMode="External"/><Relationship Id="rId4" Type="http://schemas.openxmlformats.org/officeDocument/2006/relationships/hyperlink" Target="https://funduszeue.kujawsko-pomorskie.pl/nabory/dzialanie-6-8-inwestycje-w-infrastrukture-spoleczna-nabor-nr-fekp-06-08-iz-00-311-26/" TargetMode="External"/><Relationship Id="rId9"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https://funduszeue.lubelskie.pl/efrr/nabory/3.10-ochrona-bioroznorodnosci-na-obszarach-poza-formami-ochrony-przyrody/dzialanie-3.10-ochrona-bioroznorodnosci-na-obszarach-poza-formami-ochrony-przyrody-typ-projektu-1-9-felu.03.10-iz.00-002-26/" TargetMode="External"/><Relationship Id="rId2" Type="http://schemas.openxmlformats.org/officeDocument/2006/relationships/hyperlink" Target="https://funduszeue.lubelskie.pl/efs/nabory/8.5-uslugi-spoleczne/8.5-uslugi-spoleczne-nr-felu.08.05-iz.00-003-26/" TargetMode="External"/><Relationship Id="rId1" Type="http://schemas.openxmlformats.org/officeDocument/2006/relationships/hyperlink" Target="https://funduszeue.lubelskie.pl/efs/nabory/9.5-ochrona-srodowiska-pracy/9.5-ochrona-srodowiska-pracy-felu.09.05-iz.00-003-26/" TargetMode="External"/><Relationship Id="rId5" Type="http://schemas.openxmlformats.org/officeDocument/2006/relationships/printerSettings" Target="../printerSettings/printerSettings3.bin"/><Relationship Id="rId4" Type="http://schemas.openxmlformats.org/officeDocument/2006/relationships/hyperlink" Target="https://funduszeue.lubelskie.pl/efs/nabory/10.1-skuteczna-edukacja/10.1-skuteczna-edukacja-felu.10.01-iz.00-002-26/"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funduszeue.lubuskie.pl/lista_nabory/ogloszenie-o-naborze-nr-felb-02-08-iz-00-001-26/" TargetMode="External"/></Relationships>
</file>

<file path=xl/worksheets/_rels/sheet5.xml.rels><?xml version="1.0" encoding="UTF-8" standalone="yes"?>
<Relationships xmlns="http://schemas.openxmlformats.org/package/2006/relationships"><Relationship Id="rId3" Type="http://schemas.openxmlformats.org/officeDocument/2006/relationships/hyperlink" Target="https://funduszeue.lodzkie.pl/nabory/dzialanie-feld1401-bezpieczenstwo-wodne" TargetMode="External"/><Relationship Id="rId2" Type="http://schemas.openxmlformats.org/officeDocument/2006/relationships/hyperlink" Target="https://funduszeue.lodzkie.pl/nabory/dzialanie-feld0902-spoleczenstwo-w-transformacji-9" TargetMode="External"/><Relationship Id="rId1" Type="http://schemas.openxmlformats.org/officeDocument/2006/relationships/hyperlink" Target="https://funduszeue.lodzkie.pl/nabory/dzialanie-feld1301-zdolnosci-przemyslowe-dla-obronnosci-i-technologii-podwojnego" TargetMode="External"/><Relationship Id="rId6" Type="http://schemas.openxmlformats.org/officeDocument/2006/relationships/hyperlink" Target="https://funduszeue.lodzkie.pl/nabory/dzialanie-feld1503-bezpieczenstwo-infrastruktury-obronnej" TargetMode="External"/><Relationship Id="rId5" Type="http://schemas.openxmlformats.org/officeDocument/2006/relationships/hyperlink" Target="https://funduszeue.lodzkie.pl/nabory/dzialanie-feld0713-wlaczenie-spoleczne-00226" TargetMode="External"/><Relationship Id="rId4" Type="http://schemas.openxmlformats.org/officeDocument/2006/relationships/hyperlink" Target="https://funduszeue.lodzkie.pl/nabory/dzialanie-feld0208-dostosowanie-do-zmian-klimatu-zapobieganie-kleskom-i-katastrofom-1" TargetMode="External"/></Relationships>
</file>

<file path=xl/worksheets/_rels/sheet6.xml.rels><?xml version="1.0" encoding="UTF-8" standalone="yes"?>
<Relationships xmlns="http://schemas.openxmlformats.org/package/2006/relationships"><Relationship Id="rId3" Type="http://schemas.openxmlformats.org/officeDocument/2006/relationships/hyperlink" Target="https://www.fundusze.malopolska.pl/nabory/14630-dzialanie-151-podnoszenie-kompetencji-pracodawcow-oraz-ich-kadr-w-obszarach" TargetMode="External"/><Relationship Id="rId2" Type="http://schemas.openxmlformats.org/officeDocument/2006/relationships/hyperlink" Target="https://www.fundusze.malopolska.pl/nabory/14476-dzialanie-151-podnoszenie-kompetencji-pracodawcow-oraz-ich-kadr-w-obszarach" TargetMode="External"/><Relationship Id="rId1" Type="http://schemas.openxmlformats.org/officeDocument/2006/relationships/hyperlink" Target="https://www.fundusze.malopolska.pl/nabory/13639-dzialanie-519-regionalne-sciezki-rowerowe-velomalopolska-typ-projektu" TargetMode="External"/><Relationship Id="rId4"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3" Type="http://schemas.openxmlformats.org/officeDocument/2006/relationships/hyperlink" Target="https://funduszeuedlamazowsza.eu/lista_nabory/7-2-wzmocnienie-kompetencji-uczniow-typ-projektu-wsparcie-szkol-prowadzacych-ksztalcenie-zawodowe-w-ramach-kompleksowych-programow-rozwojowych-tytulu-naboru-rozwoj-kompetencji-uczniow-szkol-prowadz/?_gl=1*rfw3ky*_up*MQ..&amp;gclid=EAIaIQobChMI4byjzfLFlwMVU0aRBR2piDbQEAAYASAAEgJcPfD_BwE&amp;gbraid=0AAAAA-QbhEyJ6WveLMtz6UV3-DHZ-bUOA" TargetMode="External"/><Relationship Id="rId2" Type="http://schemas.openxmlformats.org/officeDocument/2006/relationships/hyperlink" Target="https://funduszeuedlamazowsza.eu/lista_nabory/7-2-wzmocnienie-kompetencji-uczniow-nr-fema-07-02-ip-01-130-26-dla-regionu-mazowieckiego-regionalnego-rmr/?_gl=1*1is2tg4*_up*MQ..&amp;gclid=EAIaIQobChMI4byjzfLFlwMVU0aRBR2piDbQEAAYASAAEgJcPfD_BwE&amp;gbraid=0AAAAA-QbhEyJ6WveLMtz6UV3-DHZ-bUOA" TargetMode="External"/><Relationship Id="rId1" Type="http://schemas.openxmlformats.org/officeDocument/2006/relationships/hyperlink" Target="https://funduszeuedlamazowsza.eu/lista_nabory/5-3-infrastruktura-w-edukacji-zawodowej-typ-projekturozwoj-nowoczesnej-infrastruktury-w-zakresie-edukacji-zawodowej-dotyczy-tworzenia-branzowych-centrow-umiejetnosci-bcu-nr-fema-05-03-ip-01-09/"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8" Type="http://schemas.openxmlformats.org/officeDocument/2006/relationships/hyperlink" Target="https://funduszeue.podkarpackie.pl/nabory-wnioskow/14-06-wsparcie-mieszkancow-podkarpacia-w-zakresie-gotowosci-cywilnej-wobec-sytuacji-kryzysowych-nabor-nr-fepk-14-06-ip-01-001-26" TargetMode="External"/><Relationship Id="rId3" Type="http://schemas.openxmlformats.org/officeDocument/2006/relationships/hyperlink" Target="https://funduszeue.podkarpackie.pl/nabory-wnioskow/8-5-uslugi-spoleczne-swiadczone-w-spolecznosci-lokalnej-nabor-nr-fepk-08-05-iz-00-001-24" TargetMode="External"/><Relationship Id="rId7" Type="http://schemas.openxmlformats.org/officeDocument/2006/relationships/hyperlink" Target="https://funduszeue.podkarpackie.pl/nabory-wnioskow/7-19-integracja-spoleczna-nabor-nr-fepk-07-19-ip-01-005-26" TargetMode="External"/><Relationship Id="rId2" Type="http://schemas.openxmlformats.org/officeDocument/2006/relationships/hyperlink" Target="https://funduszeue.podkarpackie.pl/nabory-wnioskow/8-3-wsparcie-osob-doroslych-w-zdobywaniu-kompetencji-nabor-nr-fepk-08-03-iz-00-001-24" TargetMode="External"/><Relationship Id="rId1" Type="http://schemas.openxmlformats.org/officeDocument/2006/relationships/hyperlink" Target="https://funduszeue.podkarpackie.pl/nabory-wnioskow/8-6-integracja-spoleczna-nabor-nr-fepk-08-06-iz-00-001-24" TargetMode="External"/><Relationship Id="rId6" Type="http://schemas.openxmlformats.org/officeDocument/2006/relationships/hyperlink" Target="https://funduszeue.podkarpackie.pl/nabory-wnioskow/fepk-14-02-cyberbezpieczenstwo-w-szkolach-podstawowych-i-ponadpodstawowych-nabor-nr-fepk-14-02-ip-01-001-26" TargetMode="External"/><Relationship Id="rId5" Type="http://schemas.openxmlformats.org/officeDocument/2006/relationships/hyperlink" Target="https://funduszeue.podkarpackie.pl/nabory-wnioskow/8-rozwoj-zdolnosci-uczniow-poza-edukacja-formalna-nabor-nr-fepk-08-01-iz-00-001-24" TargetMode="External"/><Relationship Id="rId10" Type="http://schemas.openxmlformats.org/officeDocument/2006/relationships/table" Target="../tables/table1.xml"/><Relationship Id="rId4" Type="http://schemas.openxmlformats.org/officeDocument/2006/relationships/hyperlink" Target="https://funduszeue.podkarpackie.pl/nabory-wnioskow/8-04-wsparcie-osob-doroslych-w-zdobywaniu-kompetencji-nabor-nr-fepk-08-04-iz-00-001-24" TargetMode="External"/><Relationship Id="rId9"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8" Type="http://schemas.openxmlformats.org/officeDocument/2006/relationships/hyperlink" Target="https://bramanapodlasie.pl/konkursy-2025-2029/oze-9/2026/efrr/duplikat-ogloszenie-o-naborze-wnioskow.html" TargetMode="External"/><Relationship Id="rId13" Type="http://schemas.openxmlformats.org/officeDocument/2006/relationships/hyperlink" Target="https://funduszeuepodlaskie.pl/nabory-wnioskow-modernizacja-energetyczna-obiektow-uzytecznosci-publicznej-w-bof-002-26/" TargetMode="External"/><Relationship Id="rId18" Type="http://schemas.openxmlformats.org/officeDocument/2006/relationships/hyperlink" Target="https://biebrza-leader.pl/2026/10/09/nabor-nr-9-2026-efrr/" TargetMode="External"/><Relationship Id="rId26" Type="http://schemas.openxmlformats.org/officeDocument/2006/relationships/hyperlink" Target="https://lgd-bdn.pl/nabor-nr-15-2026-efs-edukacja-przedszkolna/" TargetMode="External"/><Relationship Id="rId3" Type="http://schemas.openxmlformats.org/officeDocument/2006/relationships/hyperlink" Target="https://funduszeuepodlaskie.pl/nabory-wnioskow-modernizacja-energetyczna-obiektow-uzytecznosci-publicznej-w-mof-miasta-lomzy-1-26/" TargetMode="External"/><Relationship Id="rId21" Type="http://schemas.openxmlformats.org/officeDocument/2006/relationships/hyperlink" Target="https://szlaktatarski.org.pl/nabor-9-2026-efrr-na-operacje-z-zakresu-typu-projektu-nr-2-ochrona-rozwoj-i-promowanie-dziedzictwa-kulturowego-i-uslug-w-dziedzinie-kultury/" TargetMode="External"/><Relationship Id="rId7" Type="http://schemas.openxmlformats.org/officeDocument/2006/relationships/hyperlink" Target="https://funduszeuepodlaskie.pl/nabory-wnioskow-lokalna-rewitalizacja-001-26/" TargetMode="External"/><Relationship Id="rId12" Type="http://schemas.openxmlformats.org/officeDocument/2006/relationships/hyperlink" Target="https://lgd-bdn.pl/nabor-nr-13-2026-efrr-fizyczna-odnowa-i-bezpieczenstwo-przestrzeni-publicznych/" TargetMode="External"/><Relationship Id="rId17" Type="http://schemas.openxmlformats.org/officeDocument/2006/relationships/hyperlink" Target="https://www.puszczaknyszynska.org/nabor-nr-12-2026-efrr-przedsiewziecie-1-5-ochrona-dziedzictwa-przyrodniczego-i-kulturowego-oraz-rewitalizacja-obszarow-zdegradowanych/" TargetMode="External"/><Relationship Id="rId25" Type="http://schemas.openxmlformats.org/officeDocument/2006/relationships/hyperlink" Target="https://biebrza-leader.pl/2026/10/21/nabor-nr-10-2026-efrr/" TargetMode="External"/><Relationship Id="rId2" Type="http://schemas.openxmlformats.org/officeDocument/2006/relationships/hyperlink" Target="https://funduszeuepodlaskie.pl/nabory-wnioskow-poprawa-dostepnosci-architektonicznej-na-terenie-bof-1-26/" TargetMode="External"/><Relationship Id="rId16" Type="http://schemas.openxmlformats.org/officeDocument/2006/relationships/hyperlink" Target="https://funduszeuepodlaskie.pl/nabory-wnioskow-wzrost-dostepnosci-lokalnych-uslug-spolecznych-10-26/" TargetMode="External"/><Relationship Id="rId20" Type="http://schemas.openxmlformats.org/officeDocument/2006/relationships/hyperlink" Target="https://www.tygieldolinybugu.pl/nabor-nr-13-2026-efs-wspieranie-osob-w-niekorzystnej-sytuacji-poprzez-aktywna-integracje-i-uslugi-opiekuncze/" TargetMode="External"/><Relationship Id="rId1" Type="http://schemas.openxmlformats.org/officeDocument/2006/relationships/hyperlink" Target="https://funduszeuepodlaskie.pl/nabory-wnioskow-parki-bioroznorodnosci-w-bof-1-26/" TargetMode="External"/><Relationship Id="rId6" Type="http://schemas.openxmlformats.org/officeDocument/2006/relationships/hyperlink" Target="https://lgd-bdn.pl/nabor-nr-10-2026-efs-kompleksowe-i-zindywidualizowane-programy-aktywizacji-spoleczno-zawodowej/" TargetMode="External"/><Relationship Id="rId11" Type="http://schemas.openxmlformats.org/officeDocument/2006/relationships/hyperlink" Target="https://funduszeuepodlaskie.pl/nabory-wnioskow-eliminowanie-zdrowotnych-czynnikow-ryzyka-w-miejscu-pracy-w-tym-przekwalifikowanie-pracownikow-pracujacych-w-warunkach-negatywnie-wplywajacych-na-zdrowie001-26/" TargetMode="External"/><Relationship Id="rId24" Type="http://schemas.openxmlformats.org/officeDocument/2006/relationships/hyperlink" Target="https://lgd-sasiedzi.pl/ogloszenie-o-naborze-wnioskow-o-udzielenie-wsparcia-na-operacje-realizowane-przez-podmioty-inne-niz-lgd-nabor-nr-16-2026-efrr/" TargetMode="External"/><Relationship Id="rId5" Type="http://schemas.openxmlformats.org/officeDocument/2006/relationships/hyperlink" Target="https://funduszeuepodlaskie.pl/nabory-wnioskow-infrastruktura-transportu-publicznego002-26/" TargetMode="External"/><Relationship Id="rId15" Type="http://schemas.openxmlformats.org/officeDocument/2006/relationships/hyperlink" Target="https://biebrza-leader.pl/2026/10/09/nabor-nr-9-2026-efrr/" TargetMode="External"/><Relationship Id="rId23" Type="http://schemas.openxmlformats.org/officeDocument/2006/relationships/hyperlink" Target="https://lgd-sasiedzi.pl/ogloszenie-o-naborze-wnioskow-o-udzielenie-wsparcia-na-operacje-realizowane-przez-podmioty-inne-niz-lgd-nabor-nr-17-2026-efrr/" TargetMode="External"/><Relationship Id="rId10" Type="http://schemas.openxmlformats.org/officeDocument/2006/relationships/hyperlink" Target="https://funduszeuepodlaskie.pl/nabory-wnioskow-inwestycje-w-infrastrukture-spoleczna-zwiazana-z-organizacja-uslug-spolecznych-002-26/" TargetMode="External"/><Relationship Id="rId19" Type="http://schemas.openxmlformats.org/officeDocument/2006/relationships/hyperlink" Target="https://krainamlekiemplynaca.pl/index.php/nabory_wnioskow/europejski-fundusz-rozwoju-regionalnego-efrr/nab%C3%B3r-nr-14-2026-efrr.html" TargetMode="External"/><Relationship Id="rId4" Type="http://schemas.openxmlformats.org/officeDocument/2006/relationships/hyperlink" Target="https://funduszeuepodlaskie.pl/nabory-wnioskow-inicjatywa-alma-wsparcie-osob-mlodych-nalezacych-do-kategorii-neet-realizowane-w-projekcie-ohp-lub-innych-projektach-001-26/" TargetMode="External"/><Relationship Id="rId9" Type="http://schemas.openxmlformats.org/officeDocument/2006/relationships/hyperlink" Target="https://www.tygieldolinybugu.pl/nabor-nr-12-2026-efrr-odnawialne-zrodla-energii-typ-projektu-nr-1-typ-projektu-nr-2/" TargetMode="External"/><Relationship Id="rId14" Type="http://schemas.openxmlformats.org/officeDocument/2006/relationships/hyperlink" Target="https://krainamlekiemplynaca.pl/index.php/nabory_wnioskow/europejski-fundusz-rozwoju-regionalnego-efrr/nab%C3%B3r-nr-12-2026-efrr.html" TargetMode="External"/><Relationship Id="rId22" Type="http://schemas.openxmlformats.org/officeDocument/2006/relationships/hyperlink" Target="https://szlaktatarski.org.pl/nabor-11-2026-efs-na-operacje-z-zakresu-typu-projektu-nr-1-rozwoj-uslug-opiekunczych-w-tym-specjalistycznych-uslug-opiekunczych-dla-osob-potrzebujacych-wsparcia-w-codziennym-funkcjonowaniu-oraz-typ/" TargetMode="External"/><Relationship Id="rId27"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s://funduszeue.slaskie.pl/web/guest/nabory/lsi/596" TargetMode="External"/><Relationship Id="rId1" Type="http://schemas.openxmlformats.org/officeDocument/2006/relationships/hyperlink" Target="https://funduszeue.slaskie.pl/web/guest/nabory/lsi/449" TargetMode="External"/></Relationships>
</file>

<file path=xl/worksheets/_rels/sheet13.xml.rels><?xml version="1.0" encoding="UTF-8" standalone="yes"?>
<Relationships xmlns="http://schemas.openxmlformats.org/package/2006/relationships"><Relationship Id="rId3" Type="http://schemas.openxmlformats.org/officeDocument/2006/relationships/hyperlink" Target="https://funduszeueswietokrzyskie.pl/nabory/ogloszenie-naboru-nr-fesw-02-01-iz-00-002-25-efektywnosc-energetyczna-dotacje" TargetMode="External"/><Relationship Id="rId2" Type="http://schemas.openxmlformats.org/officeDocument/2006/relationships/hyperlink" Target="https://funduszeueswietokrzyskie.pl/nabory?szukaj=&amp;dzialanie%5B%5D=2.5&amp;termin_od=&amp;termin_do=&amp;sort=najnowsze" TargetMode="External"/><Relationship Id="rId1" Type="http://schemas.openxmlformats.org/officeDocument/2006/relationships/hyperlink" Target="https://funduszeueswietokrzyskie.pl/nabory/ogloszenie-naboru-nr-fesw-02-07-iz-00-001-25-gospodarowanie-odpadami-dotacje" TargetMode="External"/><Relationship Id="rId5" Type="http://schemas.openxmlformats.org/officeDocument/2006/relationships/hyperlink" Target="https://funduszeueswietokrzyskie.pl/nabory/ogloszenie-naboru-nr-fesw-13-01-iz-00-001-26-w-ramach-dzialania-13-1-wsparcie-przemyslu-obronnego" TargetMode="External"/><Relationship Id="rId4" Type="http://schemas.openxmlformats.org/officeDocument/2006/relationships/hyperlink" Target="https://funduszeueswietokrzyskie.pl/nabory/ogloszenie-naboru-nr-fesw-02-01-iz-00-002-25-efektywnosc-energetyczna-dotacje" TargetMode="External"/></Relationships>
</file>

<file path=xl/worksheets/_rels/sheet14.xml.rels><?xml version="1.0" encoding="UTF-8" standalone="yes"?>
<Relationships xmlns="http://schemas.openxmlformats.org/package/2006/relationships"><Relationship Id="rId3" Type="http://schemas.openxmlformats.org/officeDocument/2006/relationships/hyperlink" Target="https://funduszeeuropejskie.warmia.mazury.pl/nabory/350" TargetMode="External"/><Relationship Id="rId2" Type="http://schemas.openxmlformats.org/officeDocument/2006/relationships/hyperlink" Target="https://funduszeeuropejskie.warmia.mazury.pl/nabory/351" TargetMode="External"/><Relationship Id="rId1" Type="http://schemas.openxmlformats.org/officeDocument/2006/relationships/hyperlink" Target="https://funduszeeuropejskie.warmia.mazury.pl/nabory/354" TargetMode="External"/><Relationship Id="rId4" Type="http://schemas.openxmlformats.org/officeDocument/2006/relationships/printerSettings" Target="../printerSettings/printerSettings11.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hyperlink" Target="https://funduszeue.wielkopolskie.pl/nabory/dzialania-0618-integracja-i-aktywizacja-spoleczna-oraz-wsparcie-potencjalu-w-ramach-zit-0" TargetMode="External"/><Relationship Id="rId1" Type="http://schemas.openxmlformats.org/officeDocument/2006/relationships/hyperlink" Target="https://funduszeue.wielkopolskie.pl/nabory/dzialania-0618-integracja-i-aktywizacja-spoleczna-oraz-wsparcie-potencjalu-w-ramach-zit-zit" TargetMode="External"/></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264074-7425-4C9B-BCDD-7A9B8FB419DA}">
  <dimension ref="A1:K4"/>
  <sheetViews>
    <sheetView zoomScale="70" zoomScaleNormal="70" workbookViewId="0">
      <selection activeCell="D14" sqref="D14"/>
    </sheetView>
  </sheetViews>
  <sheetFormatPr defaultColWidth="8.7265625" defaultRowHeight="14.5"/>
  <cols>
    <col min="1" max="1" width="3.54296875" bestFit="1" customWidth="1"/>
    <col min="2" max="2" width="25.1796875" customWidth="1"/>
    <col min="3" max="3" width="31" customWidth="1"/>
    <col min="4" max="4" width="20.81640625" customWidth="1"/>
    <col min="5" max="5" width="23.1796875" customWidth="1"/>
    <col min="6" max="6" width="17.7265625" customWidth="1"/>
    <col min="7" max="7" width="29" customWidth="1"/>
    <col min="8" max="8" width="23.453125" customWidth="1"/>
    <col min="9" max="9" width="59" customWidth="1"/>
    <col min="10" max="10" width="15.453125" customWidth="1"/>
    <col min="11" max="11" width="66.81640625" customWidth="1"/>
  </cols>
  <sheetData>
    <row r="1" spans="1:11" ht="72.5">
      <c r="A1" s="1" t="s">
        <v>0</v>
      </c>
      <c r="B1" s="1" t="s">
        <v>1</v>
      </c>
      <c r="C1" s="1" t="s">
        <v>2</v>
      </c>
      <c r="D1" s="2" t="s">
        <v>24</v>
      </c>
      <c r="E1" s="1" t="s">
        <v>25</v>
      </c>
      <c r="F1" s="1" t="s">
        <v>19</v>
      </c>
      <c r="G1" s="1" t="s">
        <v>23</v>
      </c>
      <c r="H1" s="3" t="s">
        <v>22</v>
      </c>
      <c r="I1" s="1" t="s">
        <v>20</v>
      </c>
      <c r="J1" s="1" t="s">
        <v>21</v>
      </c>
      <c r="K1" s="1" t="s">
        <v>3</v>
      </c>
    </row>
    <row r="2" spans="1:11" s="93" customFormat="1" ht="73.5" customHeight="1">
      <c r="A2" s="36">
        <v>2</v>
      </c>
      <c r="B2" s="91" t="s">
        <v>117</v>
      </c>
      <c r="C2" s="36" t="s">
        <v>118</v>
      </c>
      <c r="D2" s="92">
        <v>46294</v>
      </c>
      <c r="E2" s="92">
        <v>46330</v>
      </c>
      <c r="F2" s="36" t="s">
        <v>28</v>
      </c>
      <c r="G2" s="36" t="s">
        <v>119</v>
      </c>
      <c r="H2" s="97">
        <v>72392000</v>
      </c>
      <c r="I2" s="95" t="s">
        <v>125</v>
      </c>
      <c r="J2" s="36" t="s">
        <v>28</v>
      </c>
      <c r="K2" s="53" t="s">
        <v>123</v>
      </c>
    </row>
    <row r="3" spans="1:11" s="94" customFormat="1" ht="73.5" customHeight="1">
      <c r="A3" s="51">
        <v>5</v>
      </c>
      <c r="B3" s="88" t="s">
        <v>120</v>
      </c>
      <c r="C3" s="51" t="s">
        <v>121</v>
      </c>
      <c r="D3" s="89">
        <v>46294</v>
      </c>
      <c r="E3" s="89">
        <v>46330</v>
      </c>
      <c r="F3" s="51" t="s">
        <v>28</v>
      </c>
      <c r="G3" s="51" t="s">
        <v>122</v>
      </c>
      <c r="H3" s="90">
        <v>61044571</v>
      </c>
      <c r="I3" s="82" t="s">
        <v>126</v>
      </c>
      <c r="J3" s="51" t="s">
        <v>28</v>
      </c>
      <c r="K3" s="52" t="s">
        <v>124</v>
      </c>
    </row>
    <row r="4" spans="1:11" ht="24" customHeight="1">
      <c r="G4" s="88" t="s">
        <v>116</v>
      </c>
      <c r="H4" s="96">
        <f>SUM(H2:H3)</f>
        <v>133436571</v>
      </c>
    </row>
  </sheetData>
  <autoFilter ref="A1:K3" xr:uid="{49264074-7425-4C9B-BCDD-7A9B8FB419DA}"/>
  <dataValidations count="2">
    <dataValidation type="list" allowBlank="1" showInputMessage="1" showErrorMessage="1" sqref="J2:J3" xr:uid="{C3A52347-CAFE-4668-8C33-0A78240C7C5A}">
      <formula1>"TAK,NIE,"</formula1>
    </dataValidation>
    <dataValidation type="date" allowBlank="1" showInputMessage="1" showErrorMessage="1" error="Zły format daty. Jeśli chcesz wpisać kwartał, wpisz ostatni dzień tego kwartału." prompt="Format daty rrrr-mm-dd" sqref="E2:E3" xr:uid="{2D08ECCF-BB24-4747-856C-985A8F77146A}">
      <formula1>43831</formula1>
      <formula2>47848</formula2>
    </dataValidation>
  </dataValidations>
  <hyperlinks>
    <hyperlink ref="I2" r:id="rId1" xr:uid="{F3CC8B21-18AA-4B2F-BDD9-D0B302F06A51}"/>
    <hyperlink ref="I3" r:id="rId2" xr:uid="{73CB9F38-BB0E-48C7-8AD6-BCB830E8AC63}"/>
  </hyperlinks>
  <pageMargins left="0.7" right="0.7" top="0.75" bottom="0.75" header="0.3" footer="0.3"/>
  <pageSetup paperSize="9"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B46A85-E9B6-4114-8E45-C7E6A2A2508E}">
  <dimension ref="A1:L19"/>
  <sheetViews>
    <sheetView zoomScaleNormal="100" workbookViewId="0">
      <selection activeCell="D2" sqref="D2"/>
    </sheetView>
  </sheetViews>
  <sheetFormatPr defaultColWidth="8.7265625" defaultRowHeight="14.5"/>
  <cols>
    <col min="1" max="1" width="3.54296875" bestFit="1" customWidth="1"/>
    <col min="2" max="2" width="25.1796875" customWidth="1"/>
    <col min="3" max="3" width="30" customWidth="1"/>
    <col min="4" max="4" width="20.81640625" customWidth="1"/>
    <col min="5" max="5" width="23.1796875" customWidth="1"/>
    <col min="6" max="6" width="17.7265625" customWidth="1"/>
    <col min="7" max="7" width="29" customWidth="1"/>
    <col min="8" max="8" width="23.453125" customWidth="1"/>
    <col min="9" max="9" width="49.26953125" customWidth="1"/>
    <col min="11" max="11" width="16.7265625" style="100" customWidth="1"/>
    <col min="12" max="12" width="8.7265625" style="100"/>
  </cols>
  <sheetData>
    <row r="1" spans="1:12" ht="126">
      <c r="A1" s="54" t="s">
        <v>0</v>
      </c>
      <c r="B1" s="54" t="s">
        <v>1</v>
      </c>
      <c r="C1" s="54" t="s">
        <v>2</v>
      </c>
      <c r="D1" s="98" t="s">
        <v>24</v>
      </c>
      <c r="E1" s="54" t="s">
        <v>25</v>
      </c>
      <c r="F1" s="54" t="s">
        <v>19</v>
      </c>
      <c r="G1" s="54" t="s">
        <v>23</v>
      </c>
      <c r="H1" s="99" t="s">
        <v>22</v>
      </c>
      <c r="I1" s="54" t="s">
        <v>20</v>
      </c>
      <c r="J1" s="54" t="s">
        <v>21</v>
      </c>
      <c r="K1" s="54" t="s">
        <v>3</v>
      </c>
    </row>
    <row r="2" spans="1:12" ht="56">
      <c r="A2" s="36">
        <v>1</v>
      </c>
      <c r="B2" s="101" t="s">
        <v>127</v>
      </c>
      <c r="C2" s="102" t="s">
        <v>128</v>
      </c>
      <c r="D2" s="103">
        <v>46296</v>
      </c>
      <c r="E2" s="104">
        <v>46328</v>
      </c>
      <c r="F2" s="105" t="s">
        <v>28</v>
      </c>
      <c r="G2" s="36" t="s">
        <v>115</v>
      </c>
      <c r="H2" s="106">
        <v>10.78</v>
      </c>
      <c r="I2" s="107" t="s">
        <v>129</v>
      </c>
      <c r="J2" s="105" t="s">
        <v>28</v>
      </c>
      <c r="K2" s="108"/>
    </row>
    <row r="3" spans="1:12" ht="69.75" customHeight="1">
      <c r="A3" s="51">
        <v>2</v>
      </c>
      <c r="B3" s="50" t="s">
        <v>130</v>
      </c>
      <c r="C3" s="109" t="s">
        <v>131</v>
      </c>
      <c r="D3" s="110">
        <v>46303</v>
      </c>
      <c r="E3" s="111">
        <v>46343</v>
      </c>
      <c r="F3" s="50" t="s">
        <v>28</v>
      </c>
      <c r="G3" s="51" t="s">
        <v>115</v>
      </c>
      <c r="H3" s="112">
        <v>88.46</v>
      </c>
      <c r="I3" s="113" t="s">
        <v>132</v>
      </c>
      <c r="J3" s="50" t="s">
        <v>27</v>
      </c>
      <c r="K3" s="114"/>
    </row>
    <row r="4" spans="1:12" ht="56">
      <c r="A4" s="36">
        <v>3</v>
      </c>
      <c r="B4" s="101" t="s">
        <v>133</v>
      </c>
      <c r="C4" s="102" t="s">
        <v>134</v>
      </c>
      <c r="D4" s="103">
        <v>46303</v>
      </c>
      <c r="E4" s="104">
        <v>46343</v>
      </c>
      <c r="F4" s="105" t="s">
        <v>28</v>
      </c>
      <c r="G4" s="36" t="s">
        <v>115</v>
      </c>
      <c r="H4" s="106">
        <v>6.5</v>
      </c>
      <c r="I4" s="107" t="s">
        <v>135</v>
      </c>
      <c r="J4" s="105" t="s">
        <v>28</v>
      </c>
      <c r="K4" s="108"/>
    </row>
    <row r="5" spans="1:12" s="93" customFormat="1" ht="79.5" customHeight="1">
      <c r="A5" s="51">
        <v>4</v>
      </c>
      <c r="B5" s="87" t="s">
        <v>136</v>
      </c>
      <c r="C5" s="109" t="s">
        <v>137</v>
      </c>
      <c r="D5" s="110">
        <v>46310</v>
      </c>
      <c r="E5" s="115">
        <v>46350</v>
      </c>
      <c r="F5" s="50" t="s">
        <v>28</v>
      </c>
      <c r="G5" s="51" t="s">
        <v>115</v>
      </c>
      <c r="H5" s="112">
        <v>12.12</v>
      </c>
      <c r="I5" s="113" t="s">
        <v>138</v>
      </c>
      <c r="J5" s="50" t="s">
        <v>28</v>
      </c>
      <c r="K5" s="50"/>
      <c r="L5" s="116"/>
    </row>
    <row r="6" spans="1:12" s="93" customFormat="1" ht="79.5" customHeight="1">
      <c r="A6" s="36">
        <v>5</v>
      </c>
      <c r="B6" s="101" t="s">
        <v>130</v>
      </c>
      <c r="C6" s="102" t="s">
        <v>131</v>
      </c>
      <c r="D6" s="103">
        <v>46314</v>
      </c>
      <c r="E6" s="104">
        <v>46356</v>
      </c>
      <c r="F6" s="105" t="s">
        <v>28</v>
      </c>
      <c r="G6" s="36" t="s">
        <v>115</v>
      </c>
      <c r="H6" s="106">
        <v>13.38</v>
      </c>
      <c r="I6" s="107" t="s">
        <v>139</v>
      </c>
      <c r="J6" s="105" t="s">
        <v>27</v>
      </c>
      <c r="K6" s="105"/>
      <c r="L6" s="116"/>
    </row>
    <row r="7" spans="1:12" s="93" customFormat="1" ht="79.5" customHeight="1">
      <c r="A7" s="51">
        <v>6</v>
      </c>
      <c r="B7" s="87" t="s">
        <v>130</v>
      </c>
      <c r="C7" s="109" t="s">
        <v>131</v>
      </c>
      <c r="D7" s="110">
        <v>46314</v>
      </c>
      <c r="E7" s="115">
        <v>46356</v>
      </c>
      <c r="F7" s="50" t="s">
        <v>28</v>
      </c>
      <c r="G7" s="51" t="s">
        <v>115</v>
      </c>
      <c r="H7" s="112">
        <v>13.38</v>
      </c>
      <c r="I7" s="113" t="s">
        <v>140</v>
      </c>
      <c r="J7" s="50" t="s">
        <v>27</v>
      </c>
      <c r="K7" s="50"/>
      <c r="L7" s="116"/>
    </row>
    <row r="8" spans="1:12" s="93" customFormat="1" ht="79.5" customHeight="1">
      <c r="A8" s="36">
        <v>7</v>
      </c>
      <c r="B8" s="101" t="s">
        <v>40</v>
      </c>
      <c r="C8" s="102" t="s">
        <v>141</v>
      </c>
      <c r="D8" s="103">
        <v>46315</v>
      </c>
      <c r="E8" s="104">
        <v>46346</v>
      </c>
      <c r="F8" s="105" t="s">
        <v>28</v>
      </c>
      <c r="G8" s="36" t="s">
        <v>115</v>
      </c>
      <c r="H8" s="106">
        <v>3.49</v>
      </c>
      <c r="I8" s="107" t="s">
        <v>142</v>
      </c>
      <c r="J8" s="105" t="s">
        <v>28</v>
      </c>
      <c r="K8" s="105"/>
      <c r="L8" s="116"/>
    </row>
    <row r="9" spans="1:12" s="93" customFormat="1" ht="79.5" customHeight="1">
      <c r="A9" s="51">
        <v>8</v>
      </c>
      <c r="B9" s="87" t="s">
        <v>143</v>
      </c>
      <c r="C9" s="109" t="s">
        <v>144</v>
      </c>
      <c r="D9" s="110">
        <v>46315</v>
      </c>
      <c r="E9" s="115">
        <v>46356</v>
      </c>
      <c r="F9" s="50" t="s">
        <v>28</v>
      </c>
      <c r="G9" s="51" t="s">
        <v>115</v>
      </c>
      <c r="H9" s="112">
        <v>30</v>
      </c>
      <c r="I9" s="113" t="s">
        <v>145</v>
      </c>
      <c r="J9" s="50" t="s">
        <v>27</v>
      </c>
      <c r="K9" s="50"/>
      <c r="L9" s="116"/>
    </row>
    <row r="10" spans="1:12" s="93" customFormat="1" ht="79.5" customHeight="1">
      <c r="A10" s="36">
        <v>9</v>
      </c>
      <c r="B10" s="101" t="s">
        <v>146</v>
      </c>
      <c r="C10" s="102" t="s">
        <v>147</v>
      </c>
      <c r="D10" s="103">
        <v>46324</v>
      </c>
      <c r="E10" s="104">
        <v>46356</v>
      </c>
      <c r="F10" s="105" t="s">
        <v>28</v>
      </c>
      <c r="G10" s="36" t="s">
        <v>115</v>
      </c>
      <c r="H10" s="106">
        <v>5.36</v>
      </c>
      <c r="I10" s="117">
        <v>46324</v>
      </c>
      <c r="J10" s="105" t="s">
        <v>28</v>
      </c>
      <c r="K10" s="105"/>
      <c r="L10" s="116"/>
    </row>
    <row r="11" spans="1:12" s="93" customFormat="1" ht="79.5" customHeight="1">
      <c r="A11" s="51">
        <v>10</v>
      </c>
      <c r="B11" s="87" t="s">
        <v>114</v>
      </c>
      <c r="C11" s="109" t="s">
        <v>148</v>
      </c>
      <c r="D11" s="110">
        <v>46349</v>
      </c>
      <c r="E11" s="115">
        <v>46395</v>
      </c>
      <c r="F11" s="50" t="s">
        <v>27</v>
      </c>
      <c r="G11" s="51" t="s">
        <v>115</v>
      </c>
      <c r="H11" s="112">
        <v>63.01</v>
      </c>
      <c r="I11" s="118">
        <v>46349</v>
      </c>
      <c r="J11" s="50" t="s">
        <v>28</v>
      </c>
      <c r="K11" s="50"/>
      <c r="L11" s="116"/>
    </row>
    <row r="12" spans="1:12" s="93" customFormat="1" ht="79.5" customHeight="1">
      <c r="A12" s="36">
        <v>11</v>
      </c>
      <c r="B12" s="101" t="s">
        <v>149</v>
      </c>
      <c r="C12" s="102" t="s">
        <v>150</v>
      </c>
      <c r="D12" s="103">
        <v>46346</v>
      </c>
      <c r="E12" s="104">
        <v>46377</v>
      </c>
      <c r="F12" s="105" t="s">
        <v>27</v>
      </c>
      <c r="G12" s="36" t="s">
        <v>115</v>
      </c>
      <c r="H12" s="106">
        <v>8.6999999999999993</v>
      </c>
      <c r="I12" s="117">
        <v>46346</v>
      </c>
      <c r="J12" s="105" t="s">
        <v>28</v>
      </c>
      <c r="K12" s="105"/>
      <c r="L12" s="116"/>
    </row>
    <row r="13" spans="1:12" s="93" customFormat="1" ht="79.5" customHeight="1">
      <c r="A13" s="51">
        <v>12</v>
      </c>
      <c r="B13" s="87" t="s">
        <v>151</v>
      </c>
      <c r="C13" s="109" t="s">
        <v>152</v>
      </c>
      <c r="D13" s="110">
        <v>46342</v>
      </c>
      <c r="E13" s="115">
        <v>46372</v>
      </c>
      <c r="F13" s="50" t="s">
        <v>27</v>
      </c>
      <c r="G13" s="51" t="s">
        <v>115</v>
      </c>
      <c r="H13" s="112">
        <v>3.46</v>
      </c>
      <c r="I13" s="118">
        <v>46342</v>
      </c>
      <c r="J13" s="50" t="s">
        <v>28</v>
      </c>
      <c r="K13" s="50"/>
      <c r="L13" s="116"/>
    </row>
    <row r="14" spans="1:12" s="93" customFormat="1" ht="79.5" customHeight="1">
      <c r="A14" s="36">
        <v>13</v>
      </c>
      <c r="B14" s="101" t="s">
        <v>151</v>
      </c>
      <c r="C14" s="102" t="s">
        <v>152</v>
      </c>
      <c r="D14" s="103">
        <v>46342</v>
      </c>
      <c r="E14" s="104">
        <v>46372</v>
      </c>
      <c r="F14" s="105" t="s">
        <v>27</v>
      </c>
      <c r="G14" s="36" t="s">
        <v>115</v>
      </c>
      <c r="H14" s="106">
        <v>12.09</v>
      </c>
      <c r="I14" s="117">
        <v>46342</v>
      </c>
      <c r="J14" s="105" t="s">
        <v>28</v>
      </c>
      <c r="K14" s="105"/>
      <c r="L14" s="116"/>
    </row>
    <row r="15" spans="1:12" s="93" customFormat="1" ht="79.5" customHeight="1">
      <c r="A15" s="51">
        <v>14</v>
      </c>
      <c r="B15" s="87" t="s">
        <v>153</v>
      </c>
      <c r="C15" s="109" t="s">
        <v>154</v>
      </c>
      <c r="D15" s="110">
        <v>46342</v>
      </c>
      <c r="E15" s="115">
        <v>46372</v>
      </c>
      <c r="F15" s="50" t="s">
        <v>27</v>
      </c>
      <c r="G15" s="51" t="s">
        <v>115</v>
      </c>
      <c r="H15" s="112">
        <v>4.3499999999999996</v>
      </c>
      <c r="I15" s="118">
        <v>46342</v>
      </c>
      <c r="J15" s="50" t="s">
        <v>28</v>
      </c>
      <c r="K15" s="50"/>
      <c r="L15" s="116"/>
    </row>
    <row r="16" spans="1:12" s="93" customFormat="1" ht="108.75" customHeight="1">
      <c r="A16" s="36">
        <v>15</v>
      </c>
      <c r="B16" s="101" t="s">
        <v>155</v>
      </c>
      <c r="C16" s="102" t="s">
        <v>156</v>
      </c>
      <c r="D16" s="103">
        <v>46338</v>
      </c>
      <c r="E16" s="104">
        <v>46402</v>
      </c>
      <c r="F16" s="105" t="s">
        <v>27</v>
      </c>
      <c r="G16" s="36" t="s">
        <v>115</v>
      </c>
      <c r="H16" s="106">
        <v>35.15</v>
      </c>
      <c r="I16" s="117">
        <v>46338</v>
      </c>
      <c r="J16" s="105" t="s">
        <v>28</v>
      </c>
      <c r="K16" s="105"/>
      <c r="L16" s="116"/>
    </row>
    <row r="17" spans="1:12" s="93" customFormat="1" ht="79.5" customHeight="1">
      <c r="A17" s="51">
        <v>16</v>
      </c>
      <c r="B17" s="87" t="s">
        <v>157</v>
      </c>
      <c r="C17" s="109" t="s">
        <v>158</v>
      </c>
      <c r="D17" s="110">
        <v>46330</v>
      </c>
      <c r="E17" s="115">
        <v>46370</v>
      </c>
      <c r="F17" s="50" t="s">
        <v>27</v>
      </c>
      <c r="G17" s="51" t="s">
        <v>115</v>
      </c>
      <c r="H17" s="112">
        <v>15.14</v>
      </c>
      <c r="I17" s="118">
        <v>46330</v>
      </c>
      <c r="J17" s="50" t="s">
        <v>27</v>
      </c>
      <c r="K17" s="50"/>
      <c r="L17" s="116"/>
    </row>
    <row r="18" spans="1:12" ht="79.5" customHeight="1">
      <c r="A18" s="39"/>
      <c r="B18" s="39"/>
      <c r="C18" s="39"/>
      <c r="D18" s="39"/>
      <c r="E18" s="39"/>
      <c r="F18" s="39"/>
      <c r="G18" s="119" t="s">
        <v>116</v>
      </c>
      <c r="H18" s="120">
        <f>SUM(H2:H17)</f>
        <v>325.36999999999995</v>
      </c>
      <c r="I18" s="39"/>
      <c r="J18" s="39"/>
      <c r="K18" s="7"/>
    </row>
    <row r="19" spans="1:12" ht="79.5" customHeight="1">
      <c r="H19" s="100"/>
    </row>
  </sheetData>
  <autoFilter ref="A1:K18" xr:uid="{49264074-7425-4C9B-BCDD-7A9B8FB419DA}"/>
  <hyperlinks>
    <hyperlink ref="I2" r:id="rId1" xr:uid="{E0F00943-91CB-4AF2-9DC6-A75CCB8AC65C}"/>
    <hyperlink ref="I3" r:id="rId2" xr:uid="{07854983-B798-4CC3-9D4C-3DD65CC922F3}"/>
    <hyperlink ref="I4" r:id="rId3" xr:uid="{16872C2F-A5E0-4FBB-85F4-AE0C59B29701}"/>
    <hyperlink ref="I5" r:id="rId4" xr:uid="{6628DF7E-16E8-435C-AF72-54D4BD58E1AF}"/>
    <hyperlink ref="I6" r:id="rId5" xr:uid="{78483BC9-1D4C-40F4-918E-D761DA5DBC87}"/>
    <hyperlink ref="I7" r:id="rId6" xr:uid="{0061394E-7145-4CDC-89B6-623B1BDD2693}"/>
    <hyperlink ref="I8" r:id="rId7" xr:uid="{27B4B918-4F32-41D9-B4C3-8EE2615CDA7E}"/>
    <hyperlink ref="I9" r:id="rId8" xr:uid="{DCDD6482-B978-4B21-96A9-1E73F509DA0B}"/>
  </hyperlinks>
  <pageMargins left="0.7" right="0.7" top="0.75" bottom="0.75" header="0.3" footer="0.3"/>
  <pageSetup paperSize="9" orientation="portrait" verticalDpi="0" r:id="rId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D308BC-8DDE-41C4-929F-B7FB395DC975}">
  <sheetPr>
    <pageSetUpPr fitToPage="1"/>
  </sheetPr>
  <dimension ref="A1:K13"/>
  <sheetViews>
    <sheetView workbookViewId="0">
      <selection activeCell="H13" sqref="H13"/>
    </sheetView>
  </sheetViews>
  <sheetFormatPr defaultRowHeight="14.5"/>
  <cols>
    <col min="1" max="1" width="6.453125" style="121" customWidth="1"/>
    <col min="2" max="2" width="18.36328125" style="121" customWidth="1"/>
    <col min="3" max="3" width="20.08984375" style="121" customWidth="1"/>
    <col min="4" max="4" width="18.08984375" style="121" customWidth="1"/>
    <col min="5" max="5" width="16.54296875" style="121" customWidth="1"/>
    <col min="6" max="6" width="12.90625" style="121" customWidth="1"/>
    <col min="7" max="7" width="18.08984375" style="121" customWidth="1"/>
    <col min="8" max="8" width="12.6328125" style="121" customWidth="1"/>
    <col min="9" max="9" width="26.6328125" style="121" customWidth="1"/>
    <col min="10" max="10" width="11.453125" style="121" customWidth="1"/>
    <col min="11" max="11" width="18.453125" style="121" customWidth="1"/>
    <col min="12" max="16384" width="8.7265625" style="121"/>
  </cols>
  <sheetData>
    <row r="1" spans="1:11" ht="106.5" customHeight="1">
      <c r="A1" s="171" t="s">
        <v>0</v>
      </c>
      <c r="B1" s="171" t="s">
        <v>1</v>
      </c>
      <c r="C1" s="171" t="s">
        <v>2</v>
      </c>
      <c r="D1" s="173" t="s">
        <v>24</v>
      </c>
      <c r="E1" s="171" t="s">
        <v>25</v>
      </c>
      <c r="F1" s="171" t="s">
        <v>19</v>
      </c>
      <c r="G1" s="171" t="s">
        <v>23</v>
      </c>
      <c r="H1" s="172" t="s">
        <v>22</v>
      </c>
      <c r="I1" s="171" t="s">
        <v>20</v>
      </c>
      <c r="J1" s="171" t="s">
        <v>21</v>
      </c>
      <c r="K1" s="171" t="s">
        <v>3</v>
      </c>
    </row>
    <row r="2" spans="1:11" ht="99" customHeight="1">
      <c r="A2" s="132" t="s">
        <v>106</v>
      </c>
      <c r="B2" s="131" t="s">
        <v>186</v>
      </c>
      <c r="C2" s="170" t="s">
        <v>185</v>
      </c>
      <c r="D2" s="130">
        <v>46335</v>
      </c>
      <c r="E2" s="130">
        <v>46366</v>
      </c>
      <c r="F2" s="142" t="s">
        <v>27</v>
      </c>
      <c r="G2" s="126" t="s">
        <v>160</v>
      </c>
      <c r="H2" s="128">
        <v>36.049999999999997</v>
      </c>
      <c r="I2" s="164" t="s">
        <v>179</v>
      </c>
      <c r="J2" s="163" t="s">
        <v>27</v>
      </c>
      <c r="K2" s="126" t="s">
        <v>184</v>
      </c>
    </row>
    <row r="3" spans="1:11" ht="174.75" customHeight="1">
      <c r="A3" s="140" t="s">
        <v>107</v>
      </c>
      <c r="B3" s="139" t="s">
        <v>183</v>
      </c>
      <c r="C3" s="134" t="s">
        <v>182</v>
      </c>
      <c r="D3" s="169">
        <v>46328</v>
      </c>
      <c r="E3" s="169">
        <v>46359</v>
      </c>
      <c r="F3" s="137" t="s">
        <v>27</v>
      </c>
      <c r="G3" s="134" t="s">
        <v>160</v>
      </c>
      <c r="H3" s="168">
        <v>15.4</v>
      </c>
      <c r="I3" s="167" t="s">
        <v>181</v>
      </c>
      <c r="J3" s="134" t="s">
        <v>27</v>
      </c>
      <c r="K3" s="157"/>
    </row>
    <row r="4" spans="1:11" ht="135" customHeight="1">
      <c r="A4" s="132" t="s">
        <v>108</v>
      </c>
      <c r="B4" s="147" t="s">
        <v>146</v>
      </c>
      <c r="C4" s="166" t="s">
        <v>180</v>
      </c>
      <c r="D4" s="130">
        <v>46328</v>
      </c>
      <c r="E4" s="130">
        <v>46336</v>
      </c>
      <c r="F4" s="142" t="s">
        <v>27</v>
      </c>
      <c r="G4" s="126" t="s">
        <v>160</v>
      </c>
      <c r="H4" s="165">
        <v>67.069999999999993</v>
      </c>
      <c r="I4" s="164" t="s">
        <v>179</v>
      </c>
      <c r="J4" s="163" t="s">
        <v>27</v>
      </c>
      <c r="K4" s="125"/>
    </row>
    <row r="5" spans="1:11" ht="93" customHeight="1">
      <c r="A5" s="140" t="s">
        <v>109</v>
      </c>
      <c r="B5" s="162" t="s">
        <v>178</v>
      </c>
      <c r="C5" s="161" t="s">
        <v>177</v>
      </c>
      <c r="D5" s="138">
        <v>46328</v>
      </c>
      <c r="E5" s="138">
        <v>46352</v>
      </c>
      <c r="F5" s="152" t="s">
        <v>27</v>
      </c>
      <c r="G5" s="134" t="s">
        <v>160</v>
      </c>
      <c r="H5" s="160">
        <v>49.56</v>
      </c>
      <c r="I5" s="159" t="s">
        <v>176</v>
      </c>
      <c r="J5" s="158" t="s">
        <v>28</v>
      </c>
      <c r="K5" s="157"/>
    </row>
    <row r="6" spans="1:11" ht="105.75" customHeight="1">
      <c r="A6" s="132" t="s">
        <v>110</v>
      </c>
      <c r="B6" s="147" t="s">
        <v>96</v>
      </c>
      <c r="C6" s="146" t="s">
        <v>169</v>
      </c>
      <c r="D6" s="130">
        <v>46296</v>
      </c>
      <c r="E6" s="130">
        <v>46331</v>
      </c>
      <c r="F6" s="143" t="s">
        <v>28</v>
      </c>
      <c r="G6" s="143" t="s">
        <v>29</v>
      </c>
      <c r="H6" s="146">
        <v>13.76</v>
      </c>
      <c r="I6" s="156" t="s">
        <v>175</v>
      </c>
      <c r="J6" s="130" t="s">
        <v>28</v>
      </c>
      <c r="K6" s="141"/>
    </row>
    <row r="7" spans="1:11" ht="93" customHeight="1">
      <c r="A7" s="140" t="s">
        <v>174</v>
      </c>
      <c r="B7" s="155" t="s">
        <v>96</v>
      </c>
      <c r="C7" s="154" t="s">
        <v>169</v>
      </c>
      <c r="D7" s="138">
        <v>46324</v>
      </c>
      <c r="E7" s="138">
        <v>46359</v>
      </c>
      <c r="F7" s="152" t="s">
        <v>28</v>
      </c>
      <c r="G7" s="134" t="s">
        <v>160</v>
      </c>
      <c r="H7" s="136">
        <v>28.37</v>
      </c>
      <c r="I7" s="153" t="s">
        <v>173</v>
      </c>
      <c r="J7" s="152" t="s">
        <v>28</v>
      </c>
      <c r="K7" s="151"/>
    </row>
    <row r="8" spans="1:11" ht="87" customHeight="1">
      <c r="A8" s="132" t="s">
        <v>172</v>
      </c>
      <c r="B8" s="143" t="s">
        <v>96</v>
      </c>
      <c r="C8" s="143" t="s">
        <v>169</v>
      </c>
      <c r="D8" s="145">
        <v>46331</v>
      </c>
      <c r="E8" s="145">
        <v>46366</v>
      </c>
      <c r="F8" s="143" t="s">
        <v>27</v>
      </c>
      <c r="G8" s="143" t="s">
        <v>29</v>
      </c>
      <c r="H8" s="144">
        <v>45.78</v>
      </c>
      <c r="I8" s="143" t="s">
        <v>171</v>
      </c>
      <c r="J8" s="143" t="s">
        <v>28</v>
      </c>
      <c r="K8" s="143"/>
    </row>
    <row r="9" spans="1:11" ht="84.75" customHeight="1">
      <c r="A9" s="140" t="s">
        <v>170</v>
      </c>
      <c r="B9" s="148" t="s">
        <v>96</v>
      </c>
      <c r="C9" s="148" t="s">
        <v>169</v>
      </c>
      <c r="D9" s="150">
        <v>46345</v>
      </c>
      <c r="E9" s="150">
        <v>46386</v>
      </c>
      <c r="F9" s="148" t="s">
        <v>27</v>
      </c>
      <c r="G9" s="148" t="s">
        <v>29</v>
      </c>
      <c r="H9" s="149">
        <v>10.31</v>
      </c>
      <c r="I9" s="148" t="s">
        <v>165</v>
      </c>
      <c r="J9" s="148" t="s">
        <v>27</v>
      </c>
      <c r="K9" s="148"/>
    </row>
    <row r="10" spans="1:11" ht="90.75" customHeight="1">
      <c r="A10" s="132" t="s">
        <v>168</v>
      </c>
      <c r="B10" s="147" t="s">
        <v>167</v>
      </c>
      <c r="C10" s="146" t="s">
        <v>166</v>
      </c>
      <c r="D10" s="145">
        <v>46345</v>
      </c>
      <c r="E10" s="145">
        <v>46386</v>
      </c>
      <c r="F10" s="142" t="s">
        <v>27</v>
      </c>
      <c r="G10" s="143" t="s">
        <v>29</v>
      </c>
      <c r="H10" s="144">
        <v>9.67</v>
      </c>
      <c r="I10" s="143" t="s">
        <v>165</v>
      </c>
      <c r="J10" s="142" t="s">
        <v>28</v>
      </c>
      <c r="K10" s="141"/>
    </row>
    <row r="11" spans="1:11" ht="129" customHeight="1">
      <c r="A11" s="140" t="s">
        <v>164</v>
      </c>
      <c r="B11" s="139" t="s">
        <v>41</v>
      </c>
      <c r="C11" s="134" t="s">
        <v>42</v>
      </c>
      <c r="D11" s="138">
        <v>46296</v>
      </c>
      <c r="E11" s="138">
        <v>46331</v>
      </c>
      <c r="F11" s="137" t="s">
        <v>28</v>
      </c>
      <c r="G11" s="134" t="s">
        <v>160</v>
      </c>
      <c r="H11" s="136">
        <v>11.06</v>
      </c>
      <c r="I11" s="135" t="s">
        <v>163</v>
      </c>
      <c r="J11" s="134" t="s">
        <v>28</v>
      </c>
      <c r="K11" s="133" t="s">
        <v>162</v>
      </c>
    </row>
    <row r="12" spans="1:11" ht="102" customHeight="1">
      <c r="A12" s="132" t="s">
        <v>161</v>
      </c>
      <c r="B12" s="131" t="s">
        <v>37</v>
      </c>
      <c r="C12" s="126" t="s">
        <v>43</v>
      </c>
      <c r="D12" s="130">
        <v>46317</v>
      </c>
      <c r="E12" s="130">
        <v>46352</v>
      </c>
      <c r="F12" s="129" t="s">
        <v>28</v>
      </c>
      <c r="G12" s="126" t="s">
        <v>160</v>
      </c>
      <c r="H12" s="128">
        <v>14.47</v>
      </c>
      <c r="I12" s="127" t="s">
        <v>159</v>
      </c>
      <c r="J12" s="126" t="s">
        <v>28</v>
      </c>
      <c r="K12" s="125"/>
    </row>
    <row r="13" spans="1:11" ht="15.5">
      <c r="A13" s="122"/>
      <c r="B13" s="122"/>
      <c r="C13" s="122"/>
      <c r="D13" s="122"/>
      <c r="E13" s="122"/>
      <c r="F13" s="122"/>
      <c r="G13" s="124" t="s">
        <v>49</v>
      </c>
      <c r="H13" s="123">
        <v>301.23</v>
      </c>
      <c r="I13" s="122"/>
      <c r="J13" s="122"/>
      <c r="K13" s="122"/>
    </row>
  </sheetData>
  <dataValidations count="3">
    <dataValidation type="list" allowBlank="1" showInputMessage="1" showErrorMessage="1" sqref="J2:J12 F2:F12" xr:uid="{706DAC9F-2C7C-4F2C-9945-5A6D835760F8}">
      <formula1>"TAK,NIE,"</formula1>
    </dataValidation>
    <dataValidation type="date" allowBlank="1" showInputMessage="1" showErrorMessage="1" sqref="D2:E12" xr:uid="{F273EB9D-4B85-4085-B6AC-B3ED11BC84AA}">
      <formula1>43831</formula1>
      <formula2>47484</formula2>
    </dataValidation>
    <dataValidation type="decimal" allowBlank="1" showInputMessage="1" showErrorMessage="1" sqref="H3 H6:H12" xr:uid="{A0971211-5D11-43F1-B51F-98D5356E8336}">
      <formula1>0</formula1>
      <formula2>100000000</formula2>
    </dataValidation>
  </dataValidations>
  <hyperlinks>
    <hyperlink ref="I11" r:id="rId1" xr:uid="{B044373E-12A5-45A9-8737-D51E41B78F3B}"/>
    <hyperlink ref="I6" r:id="rId2" xr:uid="{550F4BDC-EA48-454C-B7B8-B3C715225E81}"/>
    <hyperlink ref="I3" r:id="rId3" xr:uid="{0CCC1B8E-E8F4-42AA-A00A-5C02A2C0656E}"/>
    <hyperlink ref="I12" r:id="rId4" xr:uid="{60EEF839-1931-45F0-A73B-FD0EEC7C6222}"/>
  </hyperlinks>
  <pageMargins left="0.7" right="0.7" top="0.75" bottom="0.75" header="0.3" footer="0.3"/>
  <pageSetup paperSize="9" scale="74" fitToHeight="0" orientation="landscape" r:id="rId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F784C4-142C-4A77-A93F-80CA2BC83929}">
  <dimension ref="A1:K3"/>
  <sheetViews>
    <sheetView zoomScale="70" zoomScaleNormal="70" workbookViewId="0">
      <selection activeCell="E20" sqref="E20"/>
    </sheetView>
  </sheetViews>
  <sheetFormatPr defaultColWidth="8.54296875" defaultRowHeight="14.5"/>
  <cols>
    <col min="1" max="1" width="3.54296875" style="4" bestFit="1" customWidth="1"/>
    <col min="2" max="3" width="25.453125" style="4" customWidth="1"/>
    <col min="4" max="4" width="20.54296875" style="4" customWidth="1"/>
    <col min="5" max="5" width="23.453125" style="4" customWidth="1"/>
    <col min="6" max="6" width="17.54296875" style="4" customWidth="1"/>
    <col min="7" max="7" width="29" style="4" customWidth="1"/>
    <col min="8" max="8" width="23.453125" style="4" customWidth="1"/>
    <col min="9" max="9" width="31.453125" style="4" customWidth="1"/>
    <col min="10" max="16384" width="8.54296875" style="4"/>
  </cols>
  <sheetData>
    <row r="1" spans="1:11" ht="116">
      <c r="A1" s="1" t="s">
        <v>0</v>
      </c>
      <c r="B1" s="1" t="s">
        <v>1</v>
      </c>
      <c r="C1" s="1" t="s">
        <v>2</v>
      </c>
      <c r="D1" s="2" t="s">
        <v>24</v>
      </c>
      <c r="E1" s="1" t="s">
        <v>25</v>
      </c>
      <c r="F1" s="1" t="s">
        <v>19</v>
      </c>
      <c r="G1" s="1" t="s">
        <v>23</v>
      </c>
      <c r="H1" s="3" t="s">
        <v>22</v>
      </c>
      <c r="I1" s="1" t="s">
        <v>20</v>
      </c>
      <c r="J1" s="1" t="s">
        <v>21</v>
      </c>
      <c r="K1" s="1" t="s">
        <v>3</v>
      </c>
    </row>
    <row r="2" spans="1:11" ht="43.5">
      <c r="A2" s="41">
        <v>1</v>
      </c>
      <c r="B2" s="182" t="s">
        <v>190</v>
      </c>
      <c r="C2" s="180" t="s">
        <v>189</v>
      </c>
      <c r="D2" s="181">
        <v>46289</v>
      </c>
      <c r="E2" s="181">
        <v>46330</v>
      </c>
      <c r="F2" s="72" t="s">
        <v>28</v>
      </c>
      <c r="G2" s="180" t="s">
        <v>188</v>
      </c>
      <c r="H2" s="179">
        <v>15.5</v>
      </c>
      <c r="I2" s="178" t="s">
        <v>187</v>
      </c>
      <c r="J2" s="177" t="s">
        <v>27</v>
      </c>
      <c r="K2" s="176"/>
    </row>
    <row r="3" spans="1:11">
      <c r="G3" s="175" t="s">
        <v>116</v>
      </c>
      <c r="H3" s="174">
        <f>SUM(H2:H2)</f>
        <v>15.5</v>
      </c>
    </row>
  </sheetData>
  <dataValidations count="2">
    <dataValidation type="date" allowBlank="1" showInputMessage="1" showErrorMessage="1" error="Zły format daty. Jeśli chcesz wpisać kwartał, wpisz ostatni dzień tego kwartału." prompt="Format daty rrrr-mm-dd" sqref="E2" xr:uid="{00E4F3EC-7510-4059-828C-41F98F903CFE}">
      <formula1>43831</formula1>
      <formula2>47848</formula2>
    </dataValidation>
    <dataValidation type="list" allowBlank="1" showInputMessage="1" showErrorMessage="1" sqref="J2" xr:uid="{1C759683-6E1F-4E85-B325-65EB5991774A}">
      <formula1>"TAK,NIE,"</formula1>
    </dataValidation>
  </dataValidations>
  <hyperlinks>
    <hyperlink ref="I2" r:id="rId1" xr:uid="{53C910CF-3CBA-4E15-BDA0-E09D9975CB21}"/>
  </hyperlinks>
  <pageMargins left="0.7" right="0.7" top="0.75" bottom="0.75" header="0.3" footer="0.3"/>
  <pageSetup paperSize="9" orientation="portrait"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F949DF-6310-49D3-A9CD-43777A634B38}">
  <dimension ref="A1:V13"/>
  <sheetViews>
    <sheetView topLeftCell="A7" zoomScale="75" zoomScaleNormal="75" workbookViewId="0">
      <selection activeCell="F13" sqref="F13"/>
    </sheetView>
  </sheetViews>
  <sheetFormatPr defaultColWidth="8.7265625" defaultRowHeight="14.5"/>
  <cols>
    <col min="1" max="1" width="3.54296875" bestFit="1" customWidth="1"/>
    <col min="2" max="2" width="25.1796875" customWidth="1"/>
    <col min="3" max="3" width="25.453125" customWidth="1"/>
    <col min="4" max="4" width="20.81640625" customWidth="1"/>
    <col min="5" max="5" width="23.1796875" customWidth="1"/>
    <col min="6" max="6" width="17.7265625" customWidth="1"/>
    <col min="7" max="7" width="29" customWidth="1"/>
    <col min="8" max="8" width="23.453125" customWidth="1"/>
    <col min="9" max="9" width="46.81640625" style="4" customWidth="1"/>
    <col min="11" max="11" width="35.1796875" customWidth="1"/>
  </cols>
  <sheetData>
    <row r="1" spans="1:22" ht="116">
      <c r="A1" s="1" t="s">
        <v>0</v>
      </c>
      <c r="B1" s="1" t="s">
        <v>1</v>
      </c>
      <c r="C1" s="1" t="s">
        <v>2</v>
      </c>
      <c r="D1" s="2" t="s">
        <v>24</v>
      </c>
      <c r="E1" s="1" t="s">
        <v>25</v>
      </c>
      <c r="F1" s="1" t="s">
        <v>19</v>
      </c>
      <c r="G1" s="1" t="s">
        <v>23</v>
      </c>
      <c r="H1" s="3" t="s">
        <v>22</v>
      </c>
      <c r="I1" s="1" t="s">
        <v>20</v>
      </c>
      <c r="J1" s="1" t="s">
        <v>21</v>
      </c>
      <c r="K1" s="1" t="s">
        <v>3</v>
      </c>
    </row>
    <row r="2" spans="1:22" ht="258" customHeight="1">
      <c r="A2" s="10">
        <v>1</v>
      </c>
      <c r="B2" s="55" t="s">
        <v>191</v>
      </c>
      <c r="C2" s="56" t="s">
        <v>192</v>
      </c>
      <c r="D2" s="57">
        <v>46286</v>
      </c>
      <c r="E2" s="58">
        <v>46328</v>
      </c>
      <c r="F2" s="44" t="s">
        <v>28</v>
      </c>
      <c r="G2" s="59" t="s">
        <v>87</v>
      </c>
      <c r="H2" s="66">
        <v>100</v>
      </c>
      <c r="I2" s="183" t="s">
        <v>193</v>
      </c>
      <c r="J2" s="60" t="s">
        <v>28</v>
      </c>
      <c r="K2" s="56" t="s">
        <v>194</v>
      </c>
      <c r="L2" s="10"/>
      <c r="M2" s="55"/>
      <c r="N2" s="56"/>
      <c r="O2" s="57"/>
      <c r="P2" s="58"/>
      <c r="Q2" s="44"/>
      <c r="R2" s="59"/>
      <c r="S2" s="66"/>
      <c r="T2" s="183"/>
      <c r="U2" s="60"/>
      <c r="V2" s="56"/>
    </row>
    <row r="3" spans="1:22" ht="207.75" customHeight="1">
      <c r="A3" s="10">
        <v>2</v>
      </c>
      <c r="B3" s="61" t="s">
        <v>195</v>
      </c>
      <c r="C3" s="62" t="s">
        <v>196</v>
      </c>
      <c r="D3" s="63">
        <v>46290</v>
      </c>
      <c r="E3" s="64">
        <v>46331</v>
      </c>
      <c r="F3" s="68" t="s">
        <v>28</v>
      </c>
      <c r="G3" s="65" t="s">
        <v>87</v>
      </c>
      <c r="H3" s="67">
        <v>30</v>
      </c>
      <c r="I3" s="184" t="s">
        <v>197</v>
      </c>
      <c r="J3" s="185" t="s">
        <v>28</v>
      </c>
      <c r="K3" s="62" t="s">
        <v>198</v>
      </c>
    </row>
    <row r="4" spans="1:22" ht="207.75" customHeight="1">
      <c r="A4" s="10">
        <v>3</v>
      </c>
      <c r="B4" s="55" t="s">
        <v>199</v>
      </c>
      <c r="C4" s="56" t="s">
        <v>200</v>
      </c>
      <c r="D4" s="57">
        <v>46295</v>
      </c>
      <c r="E4" s="58">
        <v>46356</v>
      </c>
      <c r="F4" s="44" t="s">
        <v>28</v>
      </c>
      <c r="G4" s="59" t="s">
        <v>201</v>
      </c>
      <c r="H4" s="66">
        <v>90.09</v>
      </c>
      <c r="I4" s="183" t="s">
        <v>202</v>
      </c>
      <c r="J4" s="60" t="s">
        <v>27</v>
      </c>
      <c r="K4" s="56" t="s">
        <v>203</v>
      </c>
    </row>
    <row r="5" spans="1:22" ht="112">
      <c r="A5" s="10">
        <v>4</v>
      </c>
      <c r="B5" s="61" t="s">
        <v>204</v>
      </c>
      <c r="C5" s="62" t="s">
        <v>205</v>
      </c>
      <c r="D5" s="63">
        <v>46300</v>
      </c>
      <c r="E5" s="64">
        <v>46342</v>
      </c>
      <c r="F5" s="44" t="s">
        <v>28</v>
      </c>
      <c r="G5" s="65" t="s">
        <v>87</v>
      </c>
      <c r="H5" s="67">
        <v>21</v>
      </c>
      <c r="I5" s="184" t="s">
        <v>206</v>
      </c>
      <c r="J5" s="185" t="s">
        <v>28</v>
      </c>
      <c r="K5" s="62" t="s">
        <v>207</v>
      </c>
    </row>
    <row r="6" spans="1:22" ht="154">
      <c r="A6" s="10">
        <v>5</v>
      </c>
      <c r="B6" s="55" t="s">
        <v>208</v>
      </c>
      <c r="C6" s="56" t="s">
        <v>209</v>
      </c>
      <c r="D6" s="57">
        <v>46307</v>
      </c>
      <c r="E6" s="58">
        <v>46356</v>
      </c>
      <c r="F6" s="44" t="s">
        <v>28</v>
      </c>
      <c r="G6" s="59" t="s">
        <v>87</v>
      </c>
      <c r="H6" s="66">
        <v>18</v>
      </c>
      <c r="I6" s="183" t="s">
        <v>210</v>
      </c>
      <c r="J6" s="60" t="s">
        <v>27</v>
      </c>
      <c r="K6" s="56" t="s">
        <v>211</v>
      </c>
    </row>
    <row r="7" spans="1:22" ht="126">
      <c r="A7" s="10">
        <v>6</v>
      </c>
      <c r="B7" s="61" t="s">
        <v>212</v>
      </c>
      <c r="C7" s="62" t="s">
        <v>213</v>
      </c>
      <c r="D7" s="63">
        <v>46314</v>
      </c>
      <c r="E7" s="64">
        <v>46356</v>
      </c>
      <c r="F7" s="44" t="s">
        <v>28</v>
      </c>
      <c r="G7" s="65" t="s">
        <v>86</v>
      </c>
      <c r="H7" s="67">
        <v>4.5199999999999996</v>
      </c>
      <c r="I7" s="184" t="s">
        <v>214</v>
      </c>
      <c r="J7" s="185" t="s">
        <v>28</v>
      </c>
      <c r="K7" s="62" t="s">
        <v>215</v>
      </c>
    </row>
    <row r="8" spans="1:22" ht="182">
      <c r="A8" s="186">
        <v>7</v>
      </c>
      <c r="B8" s="55" t="s">
        <v>216</v>
      </c>
      <c r="C8" s="56" t="s">
        <v>217</v>
      </c>
      <c r="D8" s="57">
        <v>46314</v>
      </c>
      <c r="E8" s="58">
        <v>46356</v>
      </c>
      <c r="F8" s="44" t="s">
        <v>28</v>
      </c>
      <c r="G8" s="59" t="s">
        <v>87</v>
      </c>
      <c r="H8" s="66">
        <v>39.17</v>
      </c>
      <c r="I8" s="183" t="s">
        <v>218</v>
      </c>
      <c r="J8" s="60" t="s">
        <v>28</v>
      </c>
      <c r="K8" s="56" t="s">
        <v>219</v>
      </c>
    </row>
    <row r="9" spans="1:22">
      <c r="A9" s="186">
        <v>8</v>
      </c>
      <c r="B9" s="10"/>
      <c r="C9" s="10"/>
      <c r="D9" s="10"/>
      <c r="E9" s="10"/>
      <c r="F9" s="10"/>
      <c r="G9" s="187" t="s">
        <v>49</v>
      </c>
      <c r="H9" s="187">
        <f>SUBTOTAL(9,H2:H8)</f>
        <v>302.78000000000003</v>
      </c>
      <c r="I9" s="15"/>
      <c r="J9" s="10"/>
      <c r="K9" s="10"/>
    </row>
    <row r="13" spans="1:22">
      <c r="G13" s="19"/>
      <c r="H13" s="19"/>
    </row>
  </sheetData>
  <autoFilter ref="A1:K4" xr:uid="{49264074-7425-4C9B-BCDD-7A9B8FB419DA}"/>
  <hyperlinks>
    <hyperlink ref="I4" r:id="rId1" xr:uid="{7D8934B5-3F77-4860-BD7C-636DEFEC2FA0}"/>
    <hyperlink ref="I5" r:id="rId2" xr:uid="{3786CB84-4509-4074-A35A-39A843BB311E}"/>
    <hyperlink ref="I2" r:id="rId3" xr:uid="{1F6CBE5C-6046-4A85-B666-772C0EFA4E96}"/>
    <hyperlink ref="I3" r:id="rId4" xr:uid="{8BF61A70-B604-4B77-A2DD-5062F066533F}"/>
    <hyperlink ref="I7" r:id="rId5" xr:uid="{4ECEFF18-78D0-46A6-9D34-2F6EE6C519B0}"/>
    <hyperlink ref="I8" r:id="rId6" xr:uid="{739BBE0D-FBD6-4554-ABD5-6DC60CA7EB0A}"/>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A3926F-EDC4-4BC0-80D7-AB05D9B17FDF}">
  <dimension ref="A1:K10"/>
  <sheetViews>
    <sheetView zoomScale="85" zoomScaleNormal="85" workbookViewId="0">
      <selection activeCell="E2" sqref="E2"/>
    </sheetView>
  </sheetViews>
  <sheetFormatPr defaultColWidth="8.6328125" defaultRowHeight="14.5"/>
  <cols>
    <col min="1" max="1" width="3.54296875" bestFit="1" customWidth="1"/>
    <col min="2" max="2" width="25.08984375" style="11" customWidth="1"/>
    <col min="3" max="3" width="25.453125" style="12" customWidth="1"/>
    <col min="4" max="4" width="20.90625" customWidth="1"/>
    <col min="5" max="5" width="23.08984375" customWidth="1"/>
    <col min="6" max="6" width="17.6328125" style="4" customWidth="1"/>
    <col min="7" max="7" width="29" customWidth="1"/>
    <col min="8" max="8" width="23.453125" customWidth="1"/>
    <col min="9" max="9" width="40.36328125" customWidth="1"/>
    <col min="11" max="11" width="27.36328125" customWidth="1"/>
  </cols>
  <sheetData>
    <row r="1" spans="1:11" ht="116">
      <c r="A1" s="1" t="s">
        <v>0</v>
      </c>
      <c r="B1" s="1" t="s">
        <v>1</v>
      </c>
      <c r="C1" s="1" t="s">
        <v>2</v>
      </c>
      <c r="D1" s="2" t="s">
        <v>24</v>
      </c>
      <c r="E1" s="1" t="s">
        <v>25</v>
      </c>
      <c r="F1" s="1" t="s">
        <v>19</v>
      </c>
      <c r="G1" s="1" t="s">
        <v>23</v>
      </c>
      <c r="H1" s="3" t="s">
        <v>22</v>
      </c>
      <c r="I1" s="1" t="s">
        <v>20</v>
      </c>
      <c r="J1" s="1" t="s">
        <v>21</v>
      </c>
      <c r="K1" s="1" t="s">
        <v>3</v>
      </c>
    </row>
    <row r="2" spans="1:11" ht="172.5" customHeight="1">
      <c r="A2" s="188">
        <v>1</v>
      </c>
      <c r="B2" s="189" t="s">
        <v>45</v>
      </c>
      <c r="C2" s="190" t="s">
        <v>46</v>
      </c>
      <c r="D2" s="191">
        <v>46072</v>
      </c>
      <c r="E2" s="191">
        <v>46751</v>
      </c>
      <c r="F2" s="188" t="s">
        <v>28</v>
      </c>
      <c r="G2" s="192" t="s">
        <v>220</v>
      </c>
      <c r="H2" s="193">
        <v>49.45</v>
      </c>
      <c r="I2" s="194" t="s">
        <v>221</v>
      </c>
      <c r="J2" s="188" t="s">
        <v>27</v>
      </c>
      <c r="K2" s="195" t="s">
        <v>222</v>
      </c>
    </row>
    <row r="3" spans="1:11" ht="136.5" customHeight="1">
      <c r="A3" s="83">
        <v>2</v>
      </c>
      <c r="B3" s="196" t="s">
        <v>223</v>
      </c>
      <c r="C3" s="197" t="s">
        <v>224</v>
      </c>
      <c r="D3" s="198">
        <v>46324</v>
      </c>
      <c r="E3" s="198">
        <v>46373</v>
      </c>
      <c r="F3" s="83" t="s">
        <v>28</v>
      </c>
      <c r="G3" s="84" t="s">
        <v>47</v>
      </c>
      <c r="H3" s="199">
        <v>163.31</v>
      </c>
      <c r="I3" s="183"/>
      <c r="J3" s="83" t="s">
        <v>27</v>
      </c>
      <c r="K3" s="200" t="s">
        <v>225</v>
      </c>
    </row>
    <row r="4" spans="1:11" ht="136.5" customHeight="1">
      <c r="A4" s="85">
        <v>3</v>
      </c>
      <c r="B4" s="201" t="s">
        <v>226</v>
      </c>
      <c r="C4" s="202" t="s">
        <v>227</v>
      </c>
      <c r="D4" s="203">
        <v>46303</v>
      </c>
      <c r="E4" s="203">
        <v>46359</v>
      </c>
      <c r="F4" s="85" t="s">
        <v>28</v>
      </c>
      <c r="G4" s="86" t="s">
        <v>47</v>
      </c>
      <c r="H4" s="204">
        <v>21.55</v>
      </c>
      <c r="I4" s="95" t="s">
        <v>228</v>
      </c>
      <c r="J4" s="85" t="s">
        <v>27</v>
      </c>
      <c r="K4" s="205"/>
    </row>
    <row r="5" spans="1:11" ht="170.25" customHeight="1">
      <c r="A5" s="206">
        <v>4</v>
      </c>
      <c r="B5" s="207" t="s">
        <v>229</v>
      </c>
      <c r="C5" s="197" t="s">
        <v>230</v>
      </c>
      <c r="D5" s="198">
        <v>46324</v>
      </c>
      <c r="E5" s="198">
        <v>46444</v>
      </c>
      <c r="F5" s="83" t="s">
        <v>27</v>
      </c>
      <c r="G5" s="84" t="s">
        <v>47</v>
      </c>
      <c r="H5" s="208">
        <v>21.55</v>
      </c>
      <c r="I5" s="209"/>
      <c r="J5" s="83" t="s">
        <v>27</v>
      </c>
      <c r="K5" s="210" t="s">
        <v>231</v>
      </c>
    </row>
    <row r="6" spans="1:11" ht="138.75" customHeight="1">
      <c r="A6" s="211">
        <v>5</v>
      </c>
      <c r="B6" s="212" t="s">
        <v>232</v>
      </c>
      <c r="C6" s="213" t="s">
        <v>233</v>
      </c>
      <c r="D6" s="214">
        <v>46352</v>
      </c>
      <c r="E6" s="214">
        <v>46416</v>
      </c>
      <c r="F6" s="85" t="s">
        <v>27</v>
      </c>
      <c r="G6" s="86" t="s">
        <v>47</v>
      </c>
      <c r="H6" s="86">
        <v>47.11</v>
      </c>
      <c r="I6" s="215"/>
      <c r="J6" s="86" t="s">
        <v>27</v>
      </c>
      <c r="K6" s="216" t="s">
        <v>231</v>
      </c>
    </row>
    <row r="7" spans="1:11" ht="199.5" customHeight="1">
      <c r="A7" s="83">
        <v>6</v>
      </c>
      <c r="B7" s="196" t="s">
        <v>234</v>
      </c>
      <c r="C7" s="197" t="s">
        <v>235</v>
      </c>
      <c r="D7" s="198">
        <v>46282</v>
      </c>
      <c r="E7" s="217">
        <v>46339</v>
      </c>
      <c r="F7" s="83" t="s">
        <v>28</v>
      </c>
      <c r="G7" s="84" t="s">
        <v>48</v>
      </c>
      <c r="H7" s="208">
        <v>67.23</v>
      </c>
      <c r="I7" s="183" t="s">
        <v>236</v>
      </c>
      <c r="J7" s="83" t="s">
        <v>27</v>
      </c>
      <c r="K7" s="218"/>
    </row>
    <row r="8" spans="1:11" ht="211.5" customHeight="1">
      <c r="A8" s="211">
        <v>7</v>
      </c>
      <c r="B8" s="219" t="s">
        <v>234</v>
      </c>
      <c r="C8" s="213" t="s">
        <v>237</v>
      </c>
      <c r="D8" s="214">
        <v>46289</v>
      </c>
      <c r="E8" s="220">
        <v>46345</v>
      </c>
      <c r="F8" s="211" t="s">
        <v>28</v>
      </c>
      <c r="G8" s="221" t="s">
        <v>48</v>
      </c>
      <c r="H8" s="222">
        <v>22.41</v>
      </c>
      <c r="I8" s="223" t="s">
        <v>238</v>
      </c>
      <c r="J8" s="211" t="s">
        <v>27</v>
      </c>
      <c r="K8" s="224"/>
    </row>
    <row r="9" spans="1:11" s="228" customFormat="1" ht="138.75" customHeight="1">
      <c r="A9" s="78">
        <v>8</v>
      </c>
      <c r="B9" s="225" t="s">
        <v>239</v>
      </c>
      <c r="C9" s="226" t="s">
        <v>240</v>
      </c>
      <c r="D9" s="77">
        <v>46324</v>
      </c>
      <c r="E9" s="80">
        <v>46399</v>
      </c>
      <c r="F9" s="78" t="s">
        <v>28</v>
      </c>
      <c r="G9" s="79" t="s">
        <v>241</v>
      </c>
      <c r="H9" s="81">
        <v>28.01</v>
      </c>
      <c r="I9" s="227"/>
      <c r="J9" s="79" t="s">
        <v>27</v>
      </c>
      <c r="K9" s="79" t="s">
        <v>231</v>
      </c>
    </row>
    <row r="10" spans="1:11">
      <c r="G10" s="229" t="s">
        <v>49</v>
      </c>
      <c r="H10" s="230">
        <f>SUBTOTAL(9,H2:H9)</f>
        <v>420.62000000000006</v>
      </c>
    </row>
  </sheetData>
  <autoFilter ref="A1:K9" xr:uid="{00000000-0009-0000-0000-000005000000}"/>
  <dataValidations count="2">
    <dataValidation type="decimal" allowBlank="1" showInputMessage="1" showErrorMessage="1" sqref="H7:H9 H2:H5" xr:uid="{38FF3074-AA1B-492C-B234-D01A9932433D}">
      <formula1>0</formula1>
      <formula2>100000000</formula2>
    </dataValidation>
    <dataValidation type="date" allowBlank="1" showInputMessage="1" showErrorMessage="1" sqref="D2:E9" xr:uid="{6C550036-6739-4A50-B889-93395B1597DE}">
      <formula1>43831</formula1>
      <formula2>47484</formula2>
    </dataValidation>
  </dataValidations>
  <hyperlinks>
    <hyperlink ref="I2" r:id="rId1" xr:uid="{39822251-7B98-42F1-92BE-34CEB0DD85A6}"/>
    <hyperlink ref="I7" r:id="rId2" xr:uid="{959912A2-0C78-424B-9859-A0D59B1BA044}"/>
    <hyperlink ref="I8" r:id="rId3" xr:uid="{AF95B2AF-9CBC-4990-BA13-1B02FB917B34}"/>
  </hyperlinks>
  <pageMargins left="0.7" right="0.7" top="0.75" bottom="0.75" header="0.3" footer="0.3"/>
  <pageSetup paperSize="9" orientation="portrait" verticalDpi="0" r:id="rId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0ABCB8-92C0-409A-80C5-85860C1D621B}">
  <dimension ref="A1:K18"/>
  <sheetViews>
    <sheetView topLeftCell="A13" zoomScaleNormal="100" workbookViewId="0">
      <selection activeCell="D15" sqref="D15"/>
    </sheetView>
  </sheetViews>
  <sheetFormatPr defaultColWidth="8.6328125" defaultRowHeight="14.5"/>
  <cols>
    <col min="1" max="1" width="4.36328125" style="39" customWidth="1"/>
    <col min="2" max="2" width="25.08984375" customWidth="1"/>
    <col min="3" max="3" width="25.453125" customWidth="1"/>
    <col min="4" max="4" width="20.90625" customWidth="1"/>
    <col min="5" max="5" width="23.08984375" customWidth="1"/>
    <col min="6" max="6" width="17.6328125" style="4" customWidth="1"/>
    <col min="7" max="7" width="29" customWidth="1"/>
    <col min="8" max="8" width="23.453125" customWidth="1"/>
    <col min="9" max="9" width="41.90625" style="4" customWidth="1"/>
    <col min="10" max="10" width="8.6328125" style="4"/>
    <col min="11" max="11" width="33.6328125" customWidth="1"/>
  </cols>
  <sheetData>
    <row r="1" spans="1:11" ht="116">
      <c r="A1" s="54" t="s">
        <v>0</v>
      </c>
      <c r="B1" s="1" t="s">
        <v>1</v>
      </c>
      <c r="C1" s="1" t="s">
        <v>2</v>
      </c>
      <c r="D1" s="2" t="s">
        <v>24</v>
      </c>
      <c r="E1" s="1" t="s">
        <v>25</v>
      </c>
      <c r="F1" s="1" t="s">
        <v>19</v>
      </c>
      <c r="G1" s="1" t="s">
        <v>23</v>
      </c>
      <c r="H1" s="3" t="s">
        <v>22</v>
      </c>
      <c r="I1" s="1" t="s">
        <v>20</v>
      </c>
      <c r="J1" s="1" t="s">
        <v>21</v>
      </c>
      <c r="K1" s="1" t="s">
        <v>3</v>
      </c>
    </row>
    <row r="2" spans="1:11" s="93" customFormat="1" ht="29">
      <c r="A2" s="231">
        <v>1</v>
      </c>
      <c r="B2" s="93" t="s">
        <v>242</v>
      </c>
      <c r="C2" s="231" t="s">
        <v>34</v>
      </c>
      <c r="D2" s="232" t="s">
        <v>243</v>
      </c>
      <c r="E2" s="232" t="s">
        <v>243</v>
      </c>
      <c r="F2" s="231" t="s">
        <v>28</v>
      </c>
      <c r="G2" s="231" t="s">
        <v>85</v>
      </c>
      <c r="H2" s="233">
        <v>53.85</v>
      </c>
      <c r="I2" s="234" t="s">
        <v>244</v>
      </c>
      <c r="J2" s="231" t="s">
        <v>27</v>
      </c>
      <c r="K2" s="231"/>
    </row>
    <row r="3" spans="1:11" s="93" customFormat="1" ht="87">
      <c r="A3" s="235">
        <v>2</v>
      </c>
      <c r="B3" s="235" t="s">
        <v>245</v>
      </c>
      <c r="C3" s="235" t="s">
        <v>246</v>
      </c>
      <c r="D3" s="236">
        <v>46316</v>
      </c>
      <c r="E3" s="236">
        <v>46349</v>
      </c>
      <c r="F3" s="235" t="s">
        <v>28</v>
      </c>
      <c r="G3" s="235" t="s">
        <v>85</v>
      </c>
      <c r="H3" s="237">
        <v>30.4</v>
      </c>
      <c r="I3" s="238" t="s">
        <v>247</v>
      </c>
      <c r="J3" s="235" t="s">
        <v>27</v>
      </c>
      <c r="K3" s="239"/>
    </row>
    <row r="4" spans="1:11" ht="116">
      <c r="A4" s="231">
        <v>3</v>
      </c>
      <c r="B4" s="231" t="s">
        <v>248</v>
      </c>
      <c r="C4" s="240" t="s">
        <v>249</v>
      </c>
      <c r="D4" s="241">
        <v>46311</v>
      </c>
      <c r="E4" s="241">
        <v>46342</v>
      </c>
      <c r="F4" s="231" t="s">
        <v>28</v>
      </c>
      <c r="G4" s="231" t="s">
        <v>85</v>
      </c>
      <c r="H4" s="233">
        <v>12.97</v>
      </c>
      <c r="I4" s="242" t="s">
        <v>250</v>
      </c>
      <c r="J4" s="231" t="s">
        <v>27</v>
      </c>
      <c r="K4" s="240"/>
    </row>
    <row r="5" spans="1:11" ht="116">
      <c r="A5" s="235">
        <v>4</v>
      </c>
      <c r="B5" s="235" t="s">
        <v>251</v>
      </c>
      <c r="C5" s="235" t="s">
        <v>249</v>
      </c>
      <c r="D5" s="236">
        <v>46311</v>
      </c>
      <c r="E5" s="236">
        <v>46342</v>
      </c>
      <c r="F5" s="235" t="s">
        <v>28</v>
      </c>
      <c r="G5" s="235" t="s">
        <v>85</v>
      </c>
      <c r="H5" s="237">
        <v>10.56</v>
      </c>
      <c r="I5" s="238" t="s">
        <v>252</v>
      </c>
      <c r="J5" s="235" t="s">
        <v>27</v>
      </c>
      <c r="K5" s="239"/>
    </row>
    <row r="6" spans="1:11" ht="116">
      <c r="A6" s="231">
        <v>5</v>
      </c>
      <c r="B6" s="231" t="s">
        <v>253</v>
      </c>
      <c r="C6" s="240" t="s">
        <v>249</v>
      </c>
      <c r="D6" s="241">
        <v>46310</v>
      </c>
      <c r="E6" s="241">
        <v>46342</v>
      </c>
      <c r="F6" s="231" t="s">
        <v>28</v>
      </c>
      <c r="G6" s="231" t="s">
        <v>85</v>
      </c>
      <c r="H6" s="233">
        <v>10.15</v>
      </c>
      <c r="I6" s="242" t="s">
        <v>254</v>
      </c>
      <c r="J6" s="231" t="s">
        <v>27</v>
      </c>
      <c r="K6" s="231"/>
    </row>
    <row r="7" spans="1:11" ht="116">
      <c r="A7" s="235">
        <v>6</v>
      </c>
      <c r="B7" s="235" t="s">
        <v>255</v>
      </c>
      <c r="C7" s="235" t="s">
        <v>249</v>
      </c>
      <c r="D7" s="236">
        <v>46310</v>
      </c>
      <c r="E7" s="236">
        <v>46342</v>
      </c>
      <c r="F7" s="235" t="s">
        <v>28</v>
      </c>
      <c r="G7" s="235" t="s">
        <v>85</v>
      </c>
      <c r="H7" s="237">
        <v>10.56</v>
      </c>
      <c r="I7" s="243" t="s">
        <v>256</v>
      </c>
      <c r="J7" s="235" t="s">
        <v>27</v>
      </c>
      <c r="K7" s="239"/>
    </row>
    <row r="8" spans="1:11" ht="159.5">
      <c r="A8" s="231">
        <v>7</v>
      </c>
      <c r="B8" s="231" t="s">
        <v>257</v>
      </c>
      <c r="C8" s="240" t="s">
        <v>249</v>
      </c>
      <c r="D8" s="241">
        <v>46318</v>
      </c>
      <c r="E8" s="241">
        <v>46346</v>
      </c>
      <c r="F8" s="231" t="s">
        <v>28</v>
      </c>
      <c r="G8" s="231" t="s">
        <v>85</v>
      </c>
      <c r="H8" s="233">
        <v>13.05</v>
      </c>
      <c r="I8" s="242" t="s">
        <v>258</v>
      </c>
      <c r="J8" s="231" t="s">
        <v>27</v>
      </c>
      <c r="K8" s="231"/>
    </row>
    <row r="9" spans="1:11" ht="159.5">
      <c r="A9" s="235">
        <v>8</v>
      </c>
      <c r="B9" s="235" t="s">
        <v>259</v>
      </c>
      <c r="C9" s="235" t="s">
        <v>249</v>
      </c>
      <c r="D9" s="236">
        <v>46318</v>
      </c>
      <c r="E9" s="236">
        <v>46346</v>
      </c>
      <c r="F9" s="235" t="s">
        <v>28</v>
      </c>
      <c r="G9" s="235" t="s">
        <v>85</v>
      </c>
      <c r="H9" s="237">
        <v>10.63</v>
      </c>
      <c r="I9" s="238" t="s">
        <v>260</v>
      </c>
      <c r="J9" s="235" t="s">
        <v>27</v>
      </c>
      <c r="K9" s="239"/>
    </row>
    <row r="10" spans="1:11" ht="116">
      <c r="A10" s="231">
        <v>9</v>
      </c>
      <c r="B10" s="244" t="s">
        <v>261</v>
      </c>
      <c r="C10" s="240" t="s">
        <v>84</v>
      </c>
      <c r="D10" s="241">
        <v>46314</v>
      </c>
      <c r="E10" s="241">
        <v>46338</v>
      </c>
      <c r="F10" s="231" t="s">
        <v>28</v>
      </c>
      <c r="G10" s="231" t="s">
        <v>85</v>
      </c>
      <c r="H10" s="233">
        <v>8.24</v>
      </c>
      <c r="I10" s="242" t="s">
        <v>262</v>
      </c>
      <c r="J10" s="231" t="s">
        <v>27</v>
      </c>
      <c r="K10" s="231"/>
    </row>
    <row r="11" spans="1:11" ht="116">
      <c r="A11" s="235">
        <v>10</v>
      </c>
      <c r="B11" s="235" t="s">
        <v>263</v>
      </c>
      <c r="C11" s="235" t="s">
        <v>84</v>
      </c>
      <c r="D11" s="236">
        <v>46314</v>
      </c>
      <c r="E11" s="236">
        <v>46338</v>
      </c>
      <c r="F11" s="235" t="s">
        <v>28</v>
      </c>
      <c r="G11" s="235" t="s">
        <v>85</v>
      </c>
      <c r="H11" s="237">
        <v>14.54</v>
      </c>
      <c r="I11" s="243" t="s">
        <v>264</v>
      </c>
      <c r="J11" s="235" t="s">
        <v>27</v>
      </c>
      <c r="K11" s="239"/>
    </row>
    <row r="12" spans="1:11" ht="116">
      <c r="A12" s="231">
        <v>11</v>
      </c>
      <c r="B12" s="244" t="s">
        <v>265</v>
      </c>
      <c r="C12" s="240" t="s">
        <v>84</v>
      </c>
      <c r="D12" s="241">
        <v>46317</v>
      </c>
      <c r="E12" s="241">
        <v>46342</v>
      </c>
      <c r="F12" s="231" t="s">
        <v>28</v>
      </c>
      <c r="G12" s="231" t="s">
        <v>85</v>
      </c>
      <c r="H12" s="233">
        <v>8.2899999999999991</v>
      </c>
      <c r="I12" s="242" t="s">
        <v>266</v>
      </c>
      <c r="J12" s="231" t="s">
        <v>27</v>
      </c>
      <c r="K12" s="231"/>
    </row>
    <row r="13" spans="1:11" ht="116">
      <c r="A13" s="235">
        <v>12</v>
      </c>
      <c r="B13" s="235" t="s">
        <v>267</v>
      </c>
      <c r="C13" s="235" t="s">
        <v>84</v>
      </c>
      <c r="D13" s="236">
        <v>46317</v>
      </c>
      <c r="E13" s="236">
        <v>46342</v>
      </c>
      <c r="F13" s="235" t="s">
        <v>28</v>
      </c>
      <c r="G13" s="235" t="s">
        <v>85</v>
      </c>
      <c r="H13" s="237">
        <v>14.64</v>
      </c>
      <c r="I13" s="243" t="s">
        <v>268</v>
      </c>
      <c r="J13" s="235" t="s">
        <v>27</v>
      </c>
      <c r="K13" s="239"/>
    </row>
    <row r="14" spans="1:11" ht="116">
      <c r="A14" s="231">
        <v>13</v>
      </c>
      <c r="B14" s="244" t="s">
        <v>269</v>
      </c>
      <c r="C14" s="240" t="s">
        <v>270</v>
      </c>
      <c r="D14" s="241">
        <v>46308</v>
      </c>
      <c r="E14" s="241">
        <v>46335</v>
      </c>
      <c r="F14" s="231" t="s">
        <v>28</v>
      </c>
      <c r="G14" s="231" t="s">
        <v>85</v>
      </c>
      <c r="H14" s="233">
        <v>7</v>
      </c>
      <c r="I14" s="242" t="s">
        <v>271</v>
      </c>
      <c r="J14" s="231" t="s">
        <v>27</v>
      </c>
      <c r="K14" s="231"/>
    </row>
    <row r="15" spans="1:11" ht="116">
      <c r="A15" s="235">
        <v>14</v>
      </c>
      <c r="B15" s="235" t="s">
        <v>272</v>
      </c>
      <c r="C15" s="235" t="s">
        <v>270</v>
      </c>
      <c r="D15" s="236">
        <v>46308</v>
      </c>
      <c r="E15" s="236">
        <v>46335</v>
      </c>
      <c r="F15" s="235" t="s">
        <v>28</v>
      </c>
      <c r="G15" s="235" t="s">
        <v>85</v>
      </c>
      <c r="H15" s="237">
        <v>9.69</v>
      </c>
      <c r="I15" s="243" t="s">
        <v>273</v>
      </c>
      <c r="J15" s="235" t="s">
        <v>27</v>
      </c>
      <c r="K15" s="239"/>
    </row>
    <row r="16" spans="1:11" ht="43.5">
      <c r="A16" s="231">
        <v>15</v>
      </c>
      <c r="B16" s="244" t="s">
        <v>274</v>
      </c>
      <c r="C16" s="245" t="s">
        <v>84</v>
      </c>
      <c r="D16" s="241">
        <v>46353</v>
      </c>
      <c r="E16" s="241">
        <v>46399</v>
      </c>
      <c r="F16" s="231" t="s">
        <v>27</v>
      </c>
      <c r="G16" s="231" t="s">
        <v>85</v>
      </c>
      <c r="H16" s="233">
        <v>22.11</v>
      </c>
      <c r="I16" s="242">
        <v>46343</v>
      </c>
      <c r="J16" s="231" t="s">
        <v>28</v>
      </c>
      <c r="K16" s="231" t="s">
        <v>275</v>
      </c>
    </row>
    <row r="17" spans="1:11" ht="43.5">
      <c r="A17" s="235">
        <v>16</v>
      </c>
      <c r="B17" s="235" t="s">
        <v>276</v>
      </c>
      <c r="C17" s="235" t="s">
        <v>84</v>
      </c>
      <c r="D17" s="236">
        <v>46353</v>
      </c>
      <c r="E17" s="236">
        <v>46399</v>
      </c>
      <c r="F17" s="235" t="s">
        <v>27</v>
      </c>
      <c r="G17" s="235" t="s">
        <v>85</v>
      </c>
      <c r="H17" s="237">
        <v>22.11</v>
      </c>
      <c r="I17" s="243">
        <v>46343</v>
      </c>
      <c r="J17" s="235" t="s">
        <v>28</v>
      </c>
      <c r="K17" s="239" t="s">
        <v>275</v>
      </c>
    </row>
    <row r="18" spans="1:11">
      <c r="H18" s="246">
        <f>SUM(H2:H17)</f>
        <v>258.79000000000002</v>
      </c>
    </row>
  </sheetData>
  <autoFilter ref="A1:K18" xr:uid="{49264074-7425-4C9B-BCDD-7A9B8FB419DA}"/>
  <dataValidations count="3">
    <dataValidation type="decimal" allowBlank="1" showInputMessage="1" showErrorMessage="1" sqref="H3:H17" xr:uid="{A721F923-3E4F-4DC5-81F7-A30C913491C3}">
      <formula1>0</formula1>
      <formula2>100000000</formula2>
    </dataValidation>
    <dataValidation type="list" allowBlank="1" showInputMessage="1" showErrorMessage="1" sqref="F2:F17 J2:J17" xr:uid="{65778A68-9D92-4B9A-BAD2-EEB3C4A11176}">
      <formula1>"TAK,NIE,"</formula1>
    </dataValidation>
    <dataValidation type="date" allowBlank="1" showInputMessage="1" showErrorMessage="1" sqref="D3:E17" xr:uid="{34F8CDE7-496A-4202-AC65-DDE3DF28E2F1}">
      <formula1>43831</formula1>
      <formula2>47484</formula2>
    </dataValidation>
  </dataValidations>
  <hyperlinks>
    <hyperlink ref="I3" r:id="rId1" xr:uid="{743F44CA-3134-4DD5-B648-D5E3807464AE}"/>
    <hyperlink ref="I5" r:id="rId2" display="https://funduszeuedlamazowsza.eu/lista_nabory/7-2-wzmocnienie-kompetencji-uczniow-nr-fema-07-02-ip-01-130-26-dla-regionu-mazowieckiego-regionalnego-rmr/?_gl=1*1is2tg4*_up*MQ..&amp;gclid=EAIaIQobChMI4byjzfLFlwMVU0aRBR2piDbQEAAYASAAEgJcPfD_BwE&amp;gbraid=0AAAAA-QbhEyJ6WveLMtz6UV3-DHZ-bUOA" xr:uid="{02ED3F40-C0A5-4095-988F-9C707387B28D}"/>
    <hyperlink ref="I9" r:id="rId3" display="https://funduszeuedlamazowsza.eu/lista_nabory/7-2-wzmocnienie-kompetencji-uczniow-typ-projektu-wsparcie-szkol-prowadzacych-ksztalcenie-zawodowe-w-ramach-kompleksowych-programow-rozwojowych-tytulu-naboru-rozwoj-kompetencji-uczniow-szkol-prowadz/?_gl=1*rfw3ky*_up*MQ..&amp;gclid=EAIaIQobChMI4byjzfLFlwMVU0aRBR2piDbQEAAYASAAEgJcPfD_BwE&amp;gbraid=0AAAAA-QbhEyJ6WveLMtz6UV3-DHZ-bUOA" xr:uid="{9546E9B7-9CF6-4BC8-8069-5FDB2222B763}"/>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FA6E17-80A0-46E8-BDF6-456DA609EFF2}">
  <sheetPr filterMode="1"/>
  <dimension ref="A1:K6"/>
  <sheetViews>
    <sheetView zoomScaleNormal="100" workbookViewId="0">
      <selection activeCell="J4" sqref="J4"/>
    </sheetView>
  </sheetViews>
  <sheetFormatPr defaultColWidth="8.7265625" defaultRowHeight="14.5"/>
  <cols>
    <col min="1" max="1" width="3.54296875" bestFit="1" customWidth="1"/>
    <col min="2" max="2" width="25.1796875" customWidth="1"/>
    <col min="3" max="3" width="25.453125" customWidth="1"/>
    <col min="4" max="4" width="20.81640625" customWidth="1"/>
    <col min="5" max="5" width="23.1796875" customWidth="1"/>
    <col min="6" max="6" width="17.7265625" customWidth="1"/>
    <col min="7" max="7" width="29" customWidth="1"/>
    <col min="8" max="8" width="23.453125" customWidth="1"/>
    <col min="9" max="9" width="42.1796875" customWidth="1"/>
    <col min="11" max="11" width="17.7265625" customWidth="1"/>
  </cols>
  <sheetData>
    <row r="1" spans="1:11" ht="116">
      <c r="A1" s="1" t="s">
        <v>0</v>
      </c>
      <c r="B1" s="1" t="s">
        <v>1</v>
      </c>
      <c r="C1" s="1" t="s">
        <v>2</v>
      </c>
      <c r="D1" s="2" t="s">
        <v>24</v>
      </c>
      <c r="E1" s="1" t="s">
        <v>25</v>
      </c>
      <c r="F1" s="1" t="s">
        <v>19</v>
      </c>
      <c r="G1" s="1" t="s">
        <v>23</v>
      </c>
      <c r="H1" s="3" t="s">
        <v>22</v>
      </c>
      <c r="I1" s="1" t="s">
        <v>20</v>
      </c>
      <c r="J1" s="1" t="s">
        <v>21</v>
      </c>
      <c r="K1" s="1" t="s">
        <v>3</v>
      </c>
    </row>
    <row r="2" spans="1:11" ht="56">
      <c r="A2" s="41">
        <v>1</v>
      </c>
      <c r="B2" s="46" t="s">
        <v>277</v>
      </c>
      <c r="C2" s="46" t="s">
        <v>278</v>
      </c>
      <c r="D2" s="47" t="s">
        <v>279</v>
      </c>
      <c r="E2" s="48" t="s">
        <v>280</v>
      </c>
      <c r="F2" s="41" t="s">
        <v>281</v>
      </c>
      <c r="G2" s="49" t="s">
        <v>282</v>
      </c>
      <c r="H2" s="247">
        <v>10.06</v>
      </c>
      <c r="I2" s="248" t="s">
        <v>283</v>
      </c>
      <c r="J2" s="41" t="s">
        <v>28</v>
      </c>
      <c r="K2" s="52"/>
    </row>
    <row r="3" spans="1:11" ht="42">
      <c r="A3" s="41">
        <v>2</v>
      </c>
      <c r="B3" s="46" t="s">
        <v>284</v>
      </c>
      <c r="C3" s="46" t="s">
        <v>83</v>
      </c>
      <c r="D3" s="47" t="s">
        <v>285</v>
      </c>
      <c r="E3" s="48" t="s">
        <v>286</v>
      </c>
      <c r="F3" s="41" t="s">
        <v>281</v>
      </c>
      <c r="G3" s="49" t="s">
        <v>287</v>
      </c>
      <c r="H3" s="247">
        <v>20.329999999999998</v>
      </c>
      <c r="I3" s="249" t="s">
        <v>288</v>
      </c>
      <c r="J3" s="41" t="s">
        <v>27</v>
      </c>
      <c r="K3" s="52" t="s">
        <v>44</v>
      </c>
    </row>
    <row r="4" spans="1:11" ht="42">
      <c r="A4" s="41">
        <v>3</v>
      </c>
      <c r="B4" s="46" t="s">
        <v>289</v>
      </c>
      <c r="C4" s="46" t="s">
        <v>290</v>
      </c>
      <c r="D4" s="47" t="s">
        <v>291</v>
      </c>
      <c r="E4" s="48" t="s">
        <v>292</v>
      </c>
      <c r="F4" s="41" t="s">
        <v>281</v>
      </c>
      <c r="G4" s="49" t="s">
        <v>293</v>
      </c>
      <c r="H4" s="247">
        <v>48</v>
      </c>
      <c r="I4" s="248" t="s">
        <v>294</v>
      </c>
      <c r="J4" s="41" t="s">
        <v>27</v>
      </c>
      <c r="K4" s="52"/>
    </row>
    <row r="5" spans="1:11" ht="28">
      <c r="A5" s="41">
        <v>4</v>
      </c>
      <c r="B5" s="46" t="s">
        <v>295</v>
      </c>
      <c r="C5" s="46" t="s">
        <v>296</v>
      </c>
      <c r="D5" s="47" t="s">
        <v>297</v>
      </c>
      <c r="E5" s="48" t="s">
        <v>298</v>
      </c>
      <c r="F5" s="41" t="s">
        <v>299</v>
      </c>
      <c r="G5" s="49" t="s">
        <v>282</v>
      </c>
      <c r="H5" s="247">
        <v>15</v>
      </c>
      <c r="I5" s="250" t="s">
        <v>300</v>
      </c>
      <c r="J5" s="41" t="s">
        <v>27</v>
      </c>
      <c r="K5" s="52" t="s">
        <v>44</v>
      </c>
    </row>
    <row r="6" spans="1:11">
      <c r="A6" s="73"/>
      <c r="B6" s="39"/>
      <c r="C6" s="39"/>
      <c r="D6" s="39"/>
      <c r="E6" s="39"/>
      <c r="F6" s="39"/>
      <c r="G6" s="40" t="s">
        <v>49</v>
      </c>
      <c r="H6" s="251">
        <f>SUBTOTAL(9,H2:H5)</f>
        <v>93.39</v>
      </c>
      <c r="I6" s="39"/>
      <c r="J6" s="39"/>
      <c r="K6" s="39"/>
    </row>
  </sheetData>
  <autoFilter ref="A1:K1" xr:uid="{49264074-7425-4C9B-BCDD-7A9B8FB419DA}">
    <filterColumn colId="5">
      <customFilters>
        <customFilter operator="notEqual" val="*TAK*"/>
      </customFilters>
    </filterColumn>
  </autoFilter>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2FE835-F12F-46AD-97AB-1208BBDB6881}">
  <dimension ref="A1:K10"/>
  <sheetViews>
    <sheetView topLeftCell="F1" workbookViewId="0">
      <selection activeCell="H15" sqref="H15"/>
    </sheetView>
  </sheetViews>
  <sheetFormatPr defaultColWidth="8.6328125" defaultRowHeight="14.5"/>
  <cols>
    <col min="1" max="1" width="5.6328125" customWidth="1"/>
    <col min="2" max="2" width="25.6328125" customWidth="1"/>
    <col min="3" max="3" width="35.453125" customWidth="1"/>
    <col min="4" max="4" width="36.453125" customWidth="1"/>
    <col min="5" max="5" width="36.90625" customWidth="1"/>
    <col min="6" max="6" width="38.6328125" customWidth="1"/>
    <col min="7" max="7" width="41.54296875" style="274" customWidth="1"/>
    <col min="8" max="8" width="58.90625" customWidth="1"/>
    <col min="9" max="9" width="61.453125" customWidth="1"/>
    <col min="10" max="10" width="51.6328125" customWidth="1"/>
  </cols>
  <sheetData>
    <row r="1" spans="1:11">
      <c r="A1" s="252" t="s">
        <v>0</v>
      </c>
      <c r="B1" s="252" t="s">
        <v>1</v>
      </c>
      <c r="C1" s="252" t="s">
        <v>2</v>
      </c>
      <c r="D1" s="253" t="s">
        <v>24</v>
      </c>
      <c r="E1" s="252" t="s">
        <v>25</v>
      </c>
      <c r="F1" s="252" t="s">
        <v>19</v>
      </c>
      <c r="G1" s="252" t="s">
        <v>23</v>
      </c>
      <c r="H1" s="254" t="s">
        <v>22</v>
      </c>
      <c r="I1" s="252" t="s">
        <v>20</v>
      </c>
      <c r="J1" s="252" t="s">
        <v>21</v>
      </c>
      <c r="K1" s="252" t="s">
        <v>3</v>
      </c>
    </row>
    <row r="2" spans="1:11" ht="43.5">
      <c r="A2" s="255">
        <v>1</v>
      </c>
      <c r="B2" s="256" t="s">
        <v>91</v>
      </c>
      <c r="C2" s="257" t="s">
        <v>92</v>
      </c>
      <c r="D2" s="258">
        <v>45551</v>
      </c>
      <c r="E2" s="258">
        <v>47118</v>
      </c>
      <c r="F2" s="259" t="s">
        <v>28</v>
      </c>
      <c r="G2" s="257" t="s">
        <v>100</v>
      </c>
      <c r="H2" s="260">
        <v>31.51</v>
      </c>
      <c r="I2" s="261" t="s">
        <v>101</v>
      </c>
      <c r="J2" s="256" t="s">
        <v>28</v>
      </c>
      <c r="K2" s="255"/>
    </row>
    <row r="3" spans="1:11" ht="29">
      <c r="A3" s="116">
        <v>2</v>
      </c>
      <c r="B3" s="262" t="s">
        <v>31</v>
      </c>
      <c r="C3" s="263" t="s">
        <v>93</v>
      </c>
      <c r="D3" s="264">
        <v>45593</v>
      </c>
      <c r="E3" s="264">
        <v>47118</v>
      </c>
      <c r="F3" s="265" t="s">
        <v>28</v>
      </c>
      <c r="G3" s="263" t="s">
        <v>100</v>
      </c>
      <c r="H3" s="266">
        <v>7.69</v>
      </c>
      <c r="I3" s="267" t="s">
        <v>102</v>
      </c>
      <c r="J3" s="262" t="s">
        <v>28</v>
      </c>
      <c r="K3" s="116"/>
    </row>
    <row r="4" spans="1:11" ht="43.5">
      <c r="A4" s="255">
        <v>3</v>
      </c>
      <c r="B4" s="256" t="s">
        <v>94</v>
      </c>
      <c r="C4" s="257" t="s">
        <v>95</v>
      </c>
      <c r="D4" s="268">
        <v>45593</v>
      </c>
      <c r="E4" s="268">
        <v>47118</v>
      </c>
      <c r="F4" s="259" t="s">
        <v>28</v>
      </c>
      <c r="G4" s="257" t="s">
        <v>100</v>
      </c>
      <c r="H4" s="260">
        <v>18.34</v>
      </c>
      <c r="I4" s="261" t="s">
        <v>103</v>
      </c>
      <c r="J4" s="256" t="s">
        <v>28</v>
      </c>
      <c r="K4" s="255"/>
    </row>
    <row r="5" spans="1:11" ht="43.5">
      <c r="A5" s="116">
        <v>4</v>
      </c>
      <c r="B5" s="262" t="s">
        <v>96</v>
      </c>
      <c r="C5" s="263" t="s">
        <v>97</v>
      </c>
      <c r="D5" s="264">
        <v>45593</v>
      </c>
      <c r="E5" s="264">
        <v>47118</v>
      </c>
      <c r="F5" s="265" t="s">
        <v>28</v>
      </c>
      <c r="G5" s="263" t="s">
        <v>100</v>
      </c>
      <c r="H5" s="266">
        <v>25.04</v>
      </c>
      <c r="I5" s="267" t="s">
        <v>104</v>
      </c>
      <c r="J5" s="262" t="s">
        <v>28</v>
      </c>
      <c r="K5" s="116"/>
    </row>
    <row r="6" spans="1:11" ht="43.5">
      <c r="A6" s="255">
        <v>5</v>
      </c>
      <c r="B6" s="256" t="s">
        <v>98</v>
      </c>
      <c r="C6" s="257" t="s">
        <v>99</v>
      </c>
      <c r="D6" s="268">
        <v>45567</v>
      </c>
      <c r="E6" s="268">
        <v>47118</v>
      </c>
      <c r="F6" s="259" t="s">
        <v>28</v>
      </c>
      <c r="G6" s="257" t="s">
        <v>100</v>
      </c>
      <c r="H6" s="260">
        <v>5.17</v>
      </c>
      <c r="I6" s="261" t="s">
        <v>105</v>
      </c>
      <c r="J6" s="256" t="s">
        <v>28</v>
      </c>
      <c r="K6" s="255"/>
    </row>
    <row r="7" spans="1:11" ht="43.5">
      <c r="A7" s="100">
        <v>6</v>
      </c>
      <c r="B7" s="269" t="s">
        <v>157</v>
      </c>
      <c r="C7" s="270" t="s">
        <v>301</v>
      </c>
      <c r="D7" s="271">
        <v>46316</v>
      </c>
      <c r="E7" s="271">
        <v>46336</v>
      </c>
      <c r="F7" s="269" t="s">
        <v>28</v>
      </c>
      <c r="G7" s="263" t="s">
        <v>302</v>
      </c>
      <c r="H7" s="269">
        <v>20</v>
      </c>
      <c r="I7" s="272" t="s">
        <v>303</v>
      </c>
      <c r="J7" s="269" t="s">
        <v>28</v>
      </c>
      <c r="K7" s="269"/>
    </row>
    <row r="8" spans="1:11" ht="29">
      <c r="A8" s="100">
        <v>7</v>
      </c>
      <c r="B8" s="269" t="s">
        <v>304</v>
      </c>
      <c r="C8" s="270" t="s">
        <v>305</v>
      </c>
      <c r="D8" s="271">
        <v>46317</v>
      </c>
      <c r="E8" s="271">
        <v>46346</v>
      </c>
      <c r="F8" s="269" t="s">
        <v>28</v>
      </c>
      <c r="G8" s="263" t="s">
        <v>302</v>
      </c>
      <c r="H8" s="269">
        <v>5.49</v>
      </c>
      <c r="I8" s="273" t="s">
        <v>306</v>
      </c>
      <c r="J8" s="269" t="s">
        <v>28</v>
      </c>
      <c r="K8" s="269"/>
    </row>
    <row r="9" spans="1:11" ht="58">
      <c r="A9" s="100">
        <v>8</v>
      </c>
      <c r="B9" s="269" t="s">
        <v>307</v>
      </c>
      <c r="C9" s="270" t="s">
        <v>308</v>
      </c>
      <c r="D9" s="271">
        <v>46335</v>
      </c>
      <c r="E9" s="271">
        <v>46348</v>
      </c>
      <c r="F9" s="269" t="s">
        <v>27</v>
      </c>
      <c r="G9" s="263" t="s">
        <v>302</v>
      </c>
      <c r="H9" s="269">
        <v>36.130000000000003</v>
      </c>
      <c r="I9" s="273" t="s">
        <v>309</v>
      </c>
      <c r="J9" s="269" t="s">
        <v>27</v>
      </c>
      <c r="K9" s="269"/>
    </row>
    <row r="10" spans="1:11">
      <c r="A10" s="269" t="s">
        <v>310</v>
      </c>
      <c r="B10" s="269"/>
      <c r="C10" s="269"/>
      <c r="D10" s="269"/>
      <c r="E10" s="269"/>
      <c r="F10" s="269"/>
      <c r="G10" s="263"/>
      <c r="H10" s="269">
        <f>SUBTOTAL(109,Tabela2[Budżet naboru (w milionach złotych, dwa miejsca po przecinku)])</f>
        <v>149.37</v>
      </c>
      <c r="I10" s="269"/>
      <c r="J10" s="269"/>
      <c r="K10" s="269">
        <f>SUBTOTAL(103,Tabela2[Uwagi])</f>
        <v>0</v>
      </c>
    </row>
  </sheetData>
  <dataValidations count="3">
    <dataValidation type="date" allowBlank="1" showInputMessage="1" showErrorMessage="1" sqref="D2:E6" xr:uid="{CB7A97B6-6C91-4516-9F56-C86826DFEA3B}">
      <formula1>43831</formula1>
      <formula2>47484</formula2>
    </dataValidation>
    <dataValidation type="decimal" allowBlank="1" showInputMessage="1" showErrorMessage="1" sqref="H2:H4" xr:uid="{81EF1DFB-55E3-416E-9D32-6511A3CDC71E}">
      <formula1>0</formula1>
      <formula2>100000000</formula2>
    </dataValidation>
    <dataValidation type="list" allowBlank="1" showInputMessage="1" showErrorMessage="1" sqref="F2:F6 J2:J6" xr:uid="{29CFBF88-AC27-465D-89A2-ED24F6893C89}">
      <formula1>"TAK,NIE,"</formula1>
    </dataValidation>
  </dataValidations>
  <hyperlinks>
    <hyperlink ref="I3" r:id="rId1" xr:uid="{394BC5E5-3C4B-4E8C-97F7-54AFBA8CDD25}"/>
    <hyperlink ref="I4" r:id="rId2" xr:uid="{EB2BDD98-DF8A-4E06-9CAA-5AB60DE53A4D}"/>
    <hyperlink ref="I5" r:id="rId3" xr:uid="{DF89B4B3-7AF3-40B0-9DE6-EB825D0EBEE8}"/>
    <hyperlink ref="I6" r:id="rId4" xr:uid="{D11FCC2F-2D83-4104-8B87-2F4EE544FC5E}"/>
    <hyperlink ref="I2" r:id="rId5" xr:uid="{F27BA5A0-F44E-4FF6-9190-190A772E24DB}"/>
    <hyperlink ref="I7" r:id="rId6" xr:uid="{6354862E-9466-4057-AEE5-85D1945FCB0A}"/>
    <hyperlink ref="I8" r:id="rId7" xr:uid="{85E9386E-A167-4B94-9BA4-DAB618185505}"/>
    <hyperlink ref="I9" r:id="rId8" xr:uid="{3AE325F7-405C-4126-85A7-32B3C56CE310}"/>
  </hyperlinks>
  <pageMargins left="0.7" right="0.7" top="0.75" bottom="0.75" header="0.3" footer="0.3"/>
  <pageSetup paperSize="9" orientation="portrait" r:id="rId9"/>
  <tableParts count="1">
    <tablePart r:id="rId10"/>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EED72B-3694-4E1A-B083-299B1019E423}">
  <dimension ref="A1:K31"/>
  <sheetViews>
    <sheetView zoomScale="80" zoomScaleNormal="80" workbookViewId="0">
      <pane ySplit="1" topLeftCell="A27" activePane="bottomLeft" state="frozen"/>
      <selection pane="bottomLeft" activeCell="H31" sqref="H31"/>
    </sheetView>
  </sheetViews>
  <sheetFormatPr defaultColWidth="8.90625" defaultRowHeight="14.5"/>
  <cols>
    <col min="1" max="1" width="3.54296875" bestFit="1" customWidth="1"/>
    <col min="2" max="2" width="25.08984375" customWidth="1"/>
    <col min="3" max="3" width="25.453125" customWidth="1"/>
    <col min="4" max="4" width="20.90625" customWidth="1"/>
    <col min="5" max="5" width="23.08984375" customWidth="1"/>
    <col min="6" max="6" width="17.6328125" customWidth="1"/>
    <col min="7" max="7" width="29" customWidth="1"/>
    <col min="8" max="8" width="23.453125" customWidth="1"/>
    <col min="9" max="9" width="31.36328125" customWidth="1"/>
    <col min="10" max="10" width="14.54296875" customWidth="1"/>
    <col min="11" max="11" width="58.08984375" customWidth="1"/>
  </cols>
  <sheetData>
    <row r="1" spans="1:11" ht="96" customHeight="1">
      <c r="A1" s="1" t="s">
        <v>0</v>
      </c>
      <c r="B1" s="1" t="s">
        <v>1</v>
      </c>
      <c r="C1" s="1" t="s">
        <v>2</v>
      </c>
      <c r="D1" s="2" t="s">
        <v>24</v>
      </c>
      <c r="E1" s="1" t="s">
        <v>25</v>
      </c>
      <c r="F1" s="1" t="s">
        <v>19</v>
      </c>
      <c r="G1" s="1" t="s">
        <v>23</v>
      </c>
      <c r="H1" s="3" t="s">
        <v>22</v>
      </c>
      <c r="I1" s="1" t="s">
        <v>20</v>
      </c>
      <c r="J1" s="1" t="s">
        <v>21</v>
      </c>
      <c r="K1" s="1" t="s">
        <v>3</v>
      </c>
    </row>
    <row r="2" spans="1:11" ht="72.5">
      <c r="A2" s="275">
        <v>1</v>
      </c>
      <c r="B2" s="276" t="s">
        <v>311</v>
      </c>
      <c r="C2" s="16" t="s">
        <v>312</v>
      </c>
      <c r="D2" s="14">
        <v>46044</v>
      </c>
      <c r="E2" s="14">
        <v>46386</v>
      </c>
      <c r="F2" s="10" t="s">
        <v>28</v>
      </c>
      <c r="G2" s="16" t="s">
        <v>32</v>
      </c>
      <c r="H2" s="17">
        <v>5.59</v>
      </c>
      <c r="I2" s="18" t="s">
        <v>313</v>
      </c>
      <c r="J2" s="10" t="s">
        <v>28</v>
      </c>
      <c r="K2" s="16" t="s">
        <v>314</v>
      </c>
    </row>
    <row r="3" spans="1:11" ht="72.5">
      <c r="A3" s="275">
        <v>2</v>
      </c>
      <c r="B3" s="276" t="s">
        <v>315</v>
      </c>
      <c r="C3" s="16" t="s">
        <v>316</v>
      </c>
      <c r="D3" s="14">
        <v>46044</v>
      </c>
      <c r="E3" s="14">
        <v>46356</v>
      </c>
      <c r="F3" s="10" t="s">
        <v>28</v>
      </c>
      <c r="G3" s="16" t="s">
        <v>32</v>
      </c>
      <c r="H3" s="17">
        <v>8.81</v>
      </c>
      <c r="I3" s="18" t="s">
        <v>317</v>
      </c>
      <c r="J3" s="10" t="s">
        <v>28</v>
      </c>
      <c r="K3" s="16" t="s">
        <v>314</v>
      </c>
    </row>
    <row r="4" spans="1:11" ht="72.5">
      <c r="A4" s="275">
        <v>3</v>
      </c>
      <c r="B4" s="276" t="s">
        <v>318</v>
      </c>
      <c r="C4" s="16" t="s">
        <v>319</v>
      </c>
      <c r="D4" s="14">
        <v>46045</v>
      </c>
      <c r="E4" s="14">
        <v>46356</v>
      </c>
      <c r="F4" s="10" t="s">
        <v>28</v>
      </c>
      <c r="G4" s="16" t="s">
        <v>32</v>
      </c>
      <c r="H4" s="17">
        <v>30.17</v>
      </c>
      <c r="I4" s="18" t="s">
        <v>320</v>
      </c>
      <c r="J4" s="10" t="s">
        <v>28</v>
      </c>
      <c r="K4" s="16" t="s">
        <v>321</v>
      </c>
    </row>
    <row r="5" spans="1:11" ht="87">
      <c r="A5" s="275">
        <v>4</v>
      </c>
      <c r="B5" s="276" t="s">
        <v>322</v>
      </c>
      <c r="C5" s="16" t="s">
        <v>323</v>
      </c>
      <c r="D5" s="14">
        <v>46203</v>
      </c>
      <c r="E5" s="14">
        <v>46325</v>
      </c>
      <c r="F5" s="10" t="s">
        <v>28</v>
      </c>
      <c r="G5" s="16" t="s">
        <v>324</v>
      </c>
      <c r="H5" s="17">
        <v>2.14</v>
      </c>
      <c r="I5" s="277" t="s">
        <v>325</v>
      </c>
      <c r="J5" s="10" t="s">
        <v>27</v>
      </c>
      <c r="K5" s="16"/>
    </row>
    <row r="6" spans="1:11" ht="58">
      <c r="A6" s="275">
        <v>5</v>
      </c>
      <c r="B6" s="276" t="s">
        <v>326</v>
      </c>
      <c r="C6" s="16" t="s">
        <v>327</v>
      </c>
      <c r="D6" s="14">
        <v>46234</v>
      </c>
      <c r="E6" s="14">
        <v>46356</v>
      </c>
      <c r="F6" s="10" t="s">
        <v>28</v>
      </c>
      <c r="G6" s="16" t="s">
        <v>32</v>
      </c>
      <c r="H6" s="17">
        <v>20.16</v>
      </c>
      <c r="I6" s="277" t="s">
        <v>328</v>
      </c>
      <c r="J6" s="10" t="s">
        <v>28</v>
      </c>
      <c r="K6" s="16" t="s">
        <v>329</v>
      </c>
    </row>
    <row r="7" spans="1:11" ht="87">
      <c r="A7" s="275">
        <v>6</v>
      </c>
      <c r="B7" s="276" t="s">
        <v>37</v>
      </c>
      <c r="C7" s="16" t="s">
        <v>38</v>
      </c>
      <c r="D7" s="14">
        <v>46282</v>
      </c>
      <c r="E7" s="14">
        <v>46339</v>
      </c>
      <c r="F7" s="10" t="s">
        <v>28</v>
      </c>
      <c r="G7" s="16" t="s">
        <v>330</v>
      </c>
      <c r="H7" s="17">
        <v>2.41</v>
      </c>
      <c r="I7" s="277" t="s">
        <v>331</v>
      </c>
      <c r="J7" s="10" t="s">
        <v>28</v>
      </c>
      <c r="K7" s="16" t="s">
        <v>332</v>
      </c>
    </row>
    <row r="8" spans="1:11" ht="58">
      <c r="A8" s="275">
        <v>7</v>
      </c>
      <c r="B8" s="276" t="s">
        <v>40</v>
      </c>
      <c r="C8" s="16" t="s">
        <v>333</v>
      </c>
      <c r="D8" s="14">
        <v>46286</v>
      </c>
      <c r="E8" s="14">
        <v>46342</v>
      </c>
      <c r="F8" s="10" t="s">
        <v>28</v>
      </c>
      <c r="G8" s="16" t="s">
        <v>334</v>
      </c>
      <c r="H8" s="17">
        <v>0.25</v>
      </c>
      <c r="I8" s="277" t="s">
        <v>335</v>
      </c>
      <c r="J8" s="10" t="s">
        <v>27</v>
      </c>
      <c r="K8" s="16" t="s">
        <v>336</v>
      </c>
    </row>
    <row r="9" spans="1:11" ht="43.5">
      <c r="A9" s="275">
        <v>8</v>
      </c>
      <c r="B9" s="276" t="s">
        <v>337</v>
      </c>
      <c r="C9" s="16" t="s">
        <v>338</v>
      </c>
      <c r="D9" s="14">
        <v>46272</v>
      </c>
      <c r="E9" s="14">
        <v>46356</v>
      </c>
      <c r="F9" s="10" t="s">
        <v>28</v>
      </c>
      <c r="G9" s="16" t="s">
        <v>32</v>
      </c>
      <c r="H9" s="17">
        <v>13</v>
      </c>
      <c r="I9" s="277" t="s">
        <v>339</v>
      </c>
      <c r="J9" s="10" t="s">
        <v>28</v>
      </c>
      <c r="K9" s="16"/>
    </row>
    <row r="10" spans="1:11" ht="43.5">
      <c r="A10" s="275">
        <v>9</v>
      </c>
      <c r="B10" s="276" t="s">
        <v>340</v>
      </c>
      <c r="C10" s="16" t="s">
        <v>341</v>
      </c>
      <c r="D10" s="14">
        <v>46272</v>
      </c>
      <c r="E10" s="14">
        <v>46349</v>
      </c>
      <c r="F10" s="10" t="s">
        <v>28</v>
      </c>
      <c r="G10" s="16" t="s">
        <v>32</v>
      </c>
      <c r="H10" s="17">
        <v>8</v>
      </c>
      <c r="I10" s="277" t="s">
        <v>342</v>
      </c>
      <c r="J10" s="10" t="s">
        <v>28</v>
      </c>
      <c r="K10" s="16"/>
    </row>
    <row r="11" spans="1:11" s="16" customFormat="1" ht="116">
      <c r="A11" s="275">
        <v>10</v>
      </c>
      <c r="B11" s="16" t="s">
        <v>37</v>
      </c>
      <c r="C11" s="16" t="s">
        <v>38</v>
      </c>
      <c r="D11" s="278">
        <v>46296</v>
      </c>
      <c r="E11" s="278">
        <v>46332</v>
      </c>
      <c r="F11" s="16" t="s">
        <v>28</v>
      </c>
      <c r="G11" s="16" t="s">
        <v>343</v>
      </c>
      <c r="H11" s="16">
        <v>1.97</v>
      </c>
      <c r="I11" s="18" t="s">
        <v>344</v>
      </c>
      <c r="J11" s="16" t="s">
        <v>28</v>
      </c>
      <c r="K11" s="16" t="s">
        <v>345</v>
      </c>
    </row>
    <row r="12" spans="1:11" ht="72.5">
      <c r="A12" s="275">
        <v>11</v>
      </c>
      <c r="B12" s="276" t="s">
        <v>146</v>
      </c>
      <c r="C12" s="16" t="s">
        <v>346</v>
      </c>
      <c r="D12" s="14">
        <v>46286</v>
      </c>
      <c r="E12" s="14">
        <v>46332</v>
      </c>
      <c r="F12" s="10" t="s">
        <v>28</v>
      </c>
      <c r="G12" s="16" t="s">
        <v>32</v>
      </c>
      <c r="H12" s="17">
        <v>4.5</v>
      </c>
      <c r="I12" s="277" t="s">
        <v>347</v>
      </c>
      <c r="J12" s="10" t="s">
        <v>28</v>
      </c>
      <c r="K12" s="16"/>
    </row>
    <row r="13" spans="1:11" ht="116">
      <c r="A13" s="275">
        <v>12</v>
      </c>
      <c r="B13" s="276" t="s">
        <v>348</v>
      </c>
      <c r="C13" s="16" t="s">
        <v>349</v>
      </c>
      <c r="D13" s="14">
        <v>46295</v>
      </c>
      <c r="E13" s="14">
        <v>46353</v>
      </c>
      <c r="F13" s="10" t="s">
        <v>28</v>
      </c>
      <c r="G13" s="16" t="s">
        <v>324</v>
      </c>
      <c r="H13" s="17">
        <v>4.17</v>
      </c>
      <c r="I13" s="277" t="s">
        <v>350</v>
      </c>
      <c r="J13" s="10" t="s">
        <v>27</v>
      </c>
      <c r="K13" s="16"/>
    </row>
    <row r="14" spans="1:11" ht="101.5">
      <c r="A14" s="275">
        <v>13</v>
      </c>
      <c r="B14" s="276" t="s">
        <v>351</v>
      </c>
      <c r="C14" s="16" t="s">
        <v>352</v>
      </c>
      <c r="D14" s="14">
        <v>46311</v>
      </c>
      <c r="E14" s="14">
        <v>46339</v>
      </c>
      <c r="F14" s="10" t="s">
        <v>28</v>
      </c>
      <c r="G14" s="16" t="s">
        <v>334</v>
      </c>
      <c r="H14" s="17">
        <v>0.91</v>
      </c>
      <c r="I14" s="277" t="s">
        <v>353</v>
      </c>
      <c r="J14" s="10" t="s">
        <v>28</v>
      </c>
      <c r="K14" s="16" t="s">
        <v>354</v>
      </c>
    </row>
    <row r="15" spans="1:11" ht="101.5">
      <c r="A15" s="275">
        <v>14</v>
      </c>
      <c r="B15" s="276" t="s">
        <v>318</v>
      </c>
      <c r="C15" s="16" t="s">
        <v>319</v>
      </c>
      <c r="D15" s="14">
        <v>46297</v>
      </c>
      <c r="E15" s="14">
        <v>46387</v>
      </c>
      <c r="F15" s="10" t="s">
        <v>28</v>
      </c>
      <c r="G15" s="16" t="s">
        <v>32</v>
      </c>
      <c r="H15" s="17">
        <v>12.2</v>
      </c>
      <c r="I15" s="277" t="s">
        <v>355</v>
      </c>
      <c r="J15" s="10" t="s">
        <v>28</v>
      </c>
      <c r="K15" s="16" t="s">
        <v>356</v>
      </c>
    </row>
    <row r="16" spans="1:11" ht="87">
      <c r="A16" s="275">
        <v>15</v>
      </c>
      <c r="B16" s="276" t="s">
        <v>351</v>
      </c>
      <c r="C16" s="16" t="s">
        <v>352</v>
      </c>
      <c r="D16" s="14">
        <v>46315</v>
      </c>
      <c r="E16" s="14">
        <v>46343</v>
      </c>
      <c r="F16" s="10" t="s">
        <v>28</v>
      </c>
      <c r="G16" s="16" t="s">
        <v>357</v>
      </c>
      <c r="H16" s="17">
        <v>1.64</v>
      </c>
      <c r="I16" s="277" t="s">
        <v>358</v>
      </c>
      <c r="J16" s="10" t="s">
        <v>28</v>
      </c>
      <c r="K16" s="16" t="s">
        <v>359</v>
      </c>
    </row>
    <row r="17" spans="1:11" ht="43.5">
      <c r="A17" s="275">
        <v>16</v>
      </c>
      <c r="B17" s="276" t="s">
        <v>30</v>
      </c>
      <c r="C17" s="16" t="s">
        <v>33</v>
      </c>
      <c r="D17" s="14">
        <v>46321</v>
      </c>
      <c r="E17" s="14">
        <v>46342</v>
      </c>
      <c r="F17" s="10" t="s">
        <v>28</v>
      </c>
      <c r="G17" s="16" t="s">
        <v>357</v>
      </c>
      <c r="H17" s="17">
        <v>0.65</v>
      </c>
      <c r="I17" s="277" t="s">
        <v>360</v>
      </c>
      <c r="J17" s="10" t="s">
        <v>27</v>
      </c>
      <c r="K17" s="16" t="s">
        <v>361</v>
      </c>
    </row>
    <row r="18" spans="1:11" ht="58">
      <c r="A18" s="275">
        <v>17</v>
      </c>
      <c r="B18" s="276" t="s">
        <v>351</v>
      </c>
      <c r="C18" s="16" t="s">
        <v>352</v>
      </c>
      <c r="D18" s="14">
        <v>46314</v>
      </c>
      <c r="E18" s="14">
        <v>46356</v>
      </c>
      <c r="F18" s="10" t="s">
        <v>28</v>
      </c>
      <c r="G18" s="16" t="s">
        <v>362</v>
      </c>
      <c r="H18" s="17">
        <v>1.78</v>
      </c>
      <c r="I18" s="277" t="s">
        <v>363</v>
      </c>
      <c r="J18" s="10" t="s">
        <v>28</v>
      </c>
      <c r="K18" s="16" t="s">
        <v>364</v>
      </c>
    </row>
    <row r="19" spans="1:11" ht="116">
      <c r="A19" s="275">
        <v>18</v>
      </c>
      <c r="B19" s="276" t="s">
        <v>351</v>
      </c>
      <c r="C19" s="16" t="s">
        <v>352</v>
      </c>
      <c r="D19" s="14">
        <v>46328</v>
      </c>
      <c r="E19" s="14">
        <v>46342</v>
      </c>
      <c r="F19" s="10" t="s">
        <v>27</v>
      </c>
      <c r="G19" s="16" t="s">
        <v>365</v>
      </c>
      <c r="H19" s="17">
        <v>2.0699999999999998</v>
      </c>
      <c r="I19" s="277" t="s">
        <v>366</v>
      </c>
      <c r="J19" s="10" t="s">
        <v>28</v>
      </c>
      <c r="K19" s="16" t="s">
        <v>367</v>
      </c>
    </row>
    <row r="20" spans="1:11" ht="43.5">
      <c r="A20" s="275">
        <v>19</v>
      </c>
      <c r="B20" s="276" t="s">
        <v>351</v>
      </c>
      <c r="C20" s="16" t="s">
        <v>352</v>
      </c>
      <c r="D20" s="14">
        <v>46314</v>
      </c>
      <c r="E20" s="14">
        <v>46356</v>
      </c>
      <c r="F20" s="10" t="s">
        <v>28</v>
      </c>
      <c r="G20" s="16" t="s">
        <v>362</v>
      </c>
      <c r="H20" s="17">
        <v>1.78</v>
      </c>
      <c r="I20" s="277" t="s">
        <v>363</v>
      </c>
      <c r="J20" s="10" t="s">
        <v>28</v>
      </c>
      <c r="K20" s="16"/>
    </row>
    <row r="21" spans="1:11" ht="87">
      <c r="A21" s="275">
        <v>20</v>
      </c>
      <c r="B21" s="276" t="s">
        <v>351</v>
      </c>
      <c r="C21" s="16" t="s">
        <v>352</v>
      </c>
      <c r="D21" s="14">
        <v>46329</v>
      </c>
      <c r="E21" s="14">
        <v>46346</v>
      </c>
      <c r="F21" s="10" t="s">
        <v>27</v>
      </c>
      <c r="G21" s="16" t="s">
        <v>357</v>
      </c>
      <c r="H21" s="17">
        <v>0.61</v>
      </c>
      <c r="I21" s="277" t="s">
        <v>368</v>
      </c>
      <c r="J21" s="10" t="s">
        <v>28</v>
      </c>
      <c r="K21" s="16" t="s">
        <v>359</v>
      </c>
    </row>
    <row r="22" spans="1:11" ht="72.5">
      <c r="A22" s="275">
        <v>21</v>
      </c>
      <c r="B22" s="276" t="s">
        <v>40</v>
      </c>
      <c r="C22" s="16" t="s">
        <v>333</v>
      </c>
      <c r="D22" s="14">
        <v>46328</v>
      </c>
      <c r="E22" s="14">
        <v>46356</v>
      </c>
      <c r="F22" s="10" t="s">
        <v>27</v>
      </c>
      <c r="G22" s="16" t="s">
        <v>330</v>
      </c>
      <c r="H22" s="17">
        <v>0.22</v>
      </c>
      <c r="I22" s="277" t="s">
        <v>369</v>
      </c>
      <c r="J22" s="10" t="s">
        <v>27</v>
      </c>
      <c r="K22" s="16" t="s">
        <v>370</v>
      </c>
    </row>
    <row r="23" spans="1:11" ht="87">
      <c r="A23" s="275">
        <v>22</v>
      </c>
      <c r="B23" s="276" t="s">
        <v>351</v>
      </c>
      <c r="C23" s="16" t="s">
        <v>352</v>
      </c>
      <c r="D23" s="14">
        <v>46328</v>
      </c>
      <c r="E23" s="14">
        <v>46357</v>
      </c>
      <c r="F23" s="10" t="s">
        <v>27</v>
      </c>
      <c r="G23" s="16" t="s">
        <v>371</v>
      </c>
      <c r="H23" s="17">
        <v>0.45</v>
      </c>
      <c r="I23" s="277" t="s">
        <v>372</v>
      </c>
      <c r="J23" s="10" t="s">
        <v>27</v>
      </c>
      <c r="K23" s="16" t="s">
        <v>373</v>
      </c>
    </row>
    <row r="24" spans="1:11" ht="130.5">
      <c r="A24" s="275">
        <v>23</v>
      </c>
      <c r="B24" s="276" t="s">
        <v>30</v>
      </c>
      <c r="C24" s="16" t="s">
        <v>33</v>
      </c>
      <c r="D24" s="14">
        <v>46328</v>
      </c>
      <c r="E24" s="14">
        <v>46357</v>
      </c>
      <c r="F24" s="10" t="s">
        <v>27</v>
      </c>
      <c r="G24" s="16" t="s">
        <v>371</v>
      </c>
      <c r="H24" s="17">
        <v>1.1399999999999999</v>
      </c>
      <c r="I24" s="277" t="s">
        <v>374</v>
      </c>
      <c r="J24" s="10" t="s">
        <v>27</v>
      </c>
      <c r="K24" s="16" t="s">
        <v>375</v>
      </c>
    </row>
    <row r="25" spans="1:11" ht="72.5">
      <c r="A25" s="275">
        <v>24</v>
      </c>
      <c r="B25" s="276" t="s">
        <v>37</v>
      </c>
      <c r="C25" s="16" t="s">
        <v>38</v>
      </c>
      <c r="D25" s="14">
        <v>46340</v>
      </c>
      <c r="E25" s="14">
        <v>46357</v>
      </c>
      <c r="F25" s="10" t="s">
        <v>27</v>
      </c>
      <c r="G25" s="16" t="s">
        <v>376</v>
      </c>
      <c r="H25" s="17">
        <v>1.54</v>
      </c>
      <c r="I25" s="277" t="s">
        <v>377</v>
      </c>
      <c r="J25" s="10" t="s">
        <v>28</v>
      </c>
      <c r="K25" s="16" t="s">
        <v>378</v>
      </c>
    </row>
    <row r="26" spans="1:11" ht="72.5">
      <c r="A26" s="275">
        <v>25</v>
      </c>
      <c r="B26" s="276" t="s">
        <v>351</v>
      </c>
      <c r="C26" s="16" t="s">
        <v>352</v>
      </c>
      <c r="D26" s="14">
        <v>46340</v>
      </c>
      <c r="E26" s="14">
        <v>46357</v>
      </c>
      <c r="F26" s="10" t="s">
        <v>27</v>
      </c>
      <c r="G26" s="16" t="s">
        <v>376</v>
      </c>
      <c r="H26" s="17">
        <v>0.57999999999999996</v>
      </c>
      <c r="I26" s="277" t="s">
        <v>379</v>
      </c>
      <c r="J26" s="10" t="s">
        <v>27</v>
      </c>
      <c r="K26" s="16" t="s">
        <v>378</v>
      </c>
    </row>
    <row r="27" spans="1:11" ht="87">
      <c r="A27" s="275">
        <v>26</v>
      </c>
      <c r="B27" s="276" t="s">
        <v>37</v>
      </c>
      <c r="C27" s="16" t="s">
        <v>38</v>
      </c>
      <c r="D27" s="14">
        <v>46322</v>
      </c>
      <c r="E27" s="14">
        <v>46375</v>
      </c>
      <c r="F27" s="10" t="s">
        <v>28</v>
      </c>
      <c r="G27" s="16" t="s">
        <v>362</v>
      </c>
      <c r="H27" s="17">
        <v>3.85</v>
      </c>
      <c r="I27" s="277" t="s">
        <v>380</v>
      </c>
      <c r="J27" s="10" t="s">
        <v>28</v>
      </c>
      <c r="K27" s="16" t="s">
        <v>381</v>
      </c>
    </row>
    <row r="28" spans="1:11" ht="29">
      <c r="A28" s="275">
        <v>27</v>
      </c>
      <c r="B28" s="276" t="s">
        <v>35</v>
      </c>
      <c r="C28" s="16" t="s">
        <v>36</v>
      </c>
      <c r="D28" s="14">
        <v>46338</v>
      </c>
      <c r="E28" s="14">
        <v>46359</v>
      </c>
      <c r="F28" s="10" t="s">
        <v>27</v>
      </c>
      <c r="G28" s="16" t="s">
        <v>334</v>
      </c>
      <c r="H28" s="17">
        <v>0.28999999999999998</v>
      </c>
      <c r="I28" s="277" t="s">
        <v>382</v>
      </c>
      <c r="J28" s="10" t="s">
        <v>28</v>
      </c>
      <c r="K28" s="16" t="s">
        <v>336</v>
      </c>
    </row>
    <row r="29" spans="1:11">
      <c r="B29" s="276"/>
      <c r="C29" s="16"/>
      <c r="D29" s="14"/>
      <c r="E29" s="14"/>
      <c r="F29" s="10"/>
      <c r="G29" s="16"/>
      <c r="H29" s="17"/>
      <c r="I29" s="277"/>
      <c r="J29" s="10"/>
      <c r="K29" s="16"/>
    </row>
    <row r="30" spans="1:11">
      <c r="B30" s="276"/>
      <c r="C30" s="16"/>
      <c r="D30" s="14"/>
      <c r="E30" s="14"/>
      <c r="F30" s="10"/>
      <c r="G30" s="16"/>
      <c r="H30" s="17"/>
      <c r="I30" s="277"/>
      <c r="J30" s="10"/>
      <c r="K30" s="16"/>
    </row>
    <row r="31" spans="1:11">
      <c r="G31" s="279" t="s">
        <v>49</v>
      </c>
      <c r="H31" s="280">
        <f>SUM(H2:H30)</f>
        <v>130.88</v>
      </c>
    </row>
  </sheetData>
  <autoFilter ref="A1:K31" xr:uid="{49264074-7425-4C9B-BCDD-7A9B8FB419DA}"/>
  <hyperlinks>
    <hyperlink ref="I2" r:id="rId1" xr:uid="{18653F12-45A5-4176-91F6-A2FB1773198C}"/>
    <hyperlink ref="I3" r:id="rId2" xr:uid="{A1962568-BD8D-44EE-BD82-0770779E7129}"/>
    <hyperlink ref="I4" r:id="rId3" xr:uid="{DAC2B7F5-5915-4B88-9887-3E350C88F4A9}"/>
    <hyperlink ref="I5" r:id="rId4" xr:uid="{1D815728-2A8F-4EBB-AF16-75B65A5150DD}"/>
    <hyperlink ref="I6" r:id="rId5" xr:uid="{AC8D63DB-B30D-408C-9583-7268C768997D}"/>
    <hyperlink ref="I8" r:id="rId6" xr:uid="{12C66154-23DA-4D25-A63C-42F0785F12A6}"/>
    <hyperlink ref="I10" r:id="rId7" xr:uid="{26455EB0-97E4-4F3C-82B7-40C7E066B6AC}"/>
    <hyperlink ref="I11" r:id="rId8" xr:uid="{61B57DA7-2D64-44BD-B42F-9BEF7F03F1FA}"/>
    <hyperlink ref="I7" r:id="rId9" xr:uid="{8CAD441C-0ED1-43BF-B72E-813711C19CD4}"/>
    <hyperlink ref="I12" r:id="rId10" xr:uid="{555F20E6-72BF-4AB4-A9DD-F2A4424CBD6C}"/>
    <hyperlink ref="I13" r:id="rId11" xr:uid="{2D00D476-03DB-49ED-9C47-A2D75C2AC533}"/>
    <hyperlink ref="I14" r:id="rId12" xr:uid="{6CB04AAC-8F01-4165-9EBF-381F423B2C9C}"/>
    <hyperlink ref="I15" r:id="rId13" xr:uid="{96853CBA-424C-41A2-AA15-9664ADF07185}"/>
    <hyperlink ref="I16" r:id="rId14" xr:uid="{8C02B862-CAB5-4D27-828B-197B24CE168F}"/>
    <hyperlink ref="I18" r:id="rId15" xr:uid="{78080E01-0A93-4D17-A691-543A709B57D6}"/>
    <hyperlink ref="I17" r:id="rId16" xr:uid="{FB811D9C-DC24-4CC2-B6B6-743C8AFB3FC1}"/>
    <hyperlink ref="I19" r:id="rId17" xr:uid="{CDD7E395-D7AA-45D9-95C3-08D92AF85659}"/>
    <hyperlink ref="I20" r:id="rId18" xr:uid="{5AB0AD21-ADED-41E0-9502-716467932FF1}"/>
    <hyperlink ref="I21" r:id="rId19" xr:uid="{D12E181E-EB60-4DC8-B6E3-56A3D397B707}"/>
    <hyperlink ref="I22" r:id="rId20" xr:uid="{71203F58-1AA8-47E1-8D1E-D01371A0DC53}"/>
    <hyperlink ref="I23" r:id="rId21" xr:uid="{CA2D6ECB-BB77-4FBF-9303-EF984289528C}"/>
    <hyperlink ref="I24" r:id="rId22" xr:uid="{9E21D560-9D58-49B8-B018-F7D82234313F}"/>
    <hyperlink ref="I25" r:id="rId23" xr:uid="{8B803A20-4764-4C45-B896-44DC4F16B90F}"/>
    <hyperlink ref="I26" r:id="rId24" xr:uid="{052757BE-FCAE-4F11-8F55-E8BA0AF86CD6}"/>
    <hyperlink ref="I27" r:id="rId25" xr:uid="{79192BF2-A6ED-46E1-96BB-994931BD8623}"/>
    <hyperlink ref="I28" r:id="rId26" xr:uid="{CF3E28A4-85E7-4E5E-B372-17FE7493C508}"/>
  </hyperlinks>
  <pageMargins left="0.7" right="0.7" top="0.75" bottom="0.75" header="0.3" footer="0.3"/>
  <pageSetup paperSize="9" orientation="portrait" r:id="rId27"/>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8F41AF-73B0-4C51-9568-E47EBA21F5D5}">
  <dimension ref="A1:K3"/>
  <sheetViews>
    <sheetView tabSelected="1" zoomScale="90" zoomScaleNormal="90" workbookViewId="0">
      <selection activeCell="H3" sqref="H3"/>
    </sheetView>
  </sheetViews>
  <sheetFormatPr defaultColWidth="8.6328125" defaultRowHeight="14.5"/>
  <cols>
    <col min="1" max="1" width="8" bestFit="1" customWidth="1"/>
    <col min="2" max="2" width="15.08984375" customWidth="1"/>
    <col min="3" max="3" width="25.453125" customWidth="1"/>
    <col min="4" max="4" width="20.90625" customWidth="1"/>
    <col min="5" max="5" width="23.08984375" customWidth="1"/>
    <col min="6" max="6" width="17.6328125" customWidth="1"/>
    <col min="7" max="7" width="29" customWidth="1"/>
    <col min="8" max="8" width="23.453125" customWidth="1"/>
    <col min="9" max="9" width="36.36328125" style="4" customWidth="1"/>
    <col min="10" max="10" width="10.08984375" customWidth="1"/>
  </cols>
  <sheetData>
    <row r="1" spans="1:11" ht="87">
      <c r="A1" s="1" t="s">
        <v>0</v>
      </c>
      <c r="B1" s="1" t="s">
        <v>1</v>
      </c>
      <c r="C1" s="1" t="s">
        <v>2</v>
      </c>
      <c r="D1" s="2" t="s">
        <v>24</v>
      </c>
      <c r="E1" s="1" t="s">
        <v>25</v>
      </c>
      <c r="F1" s="1" t="s">
        <v>19</v>
      </c>
      <c r="G1" s="1" t="s">
        <v>23</v>
      </c>
      <c r="H1" s="3" t="s">
        <v>22</v>
      </c>
      <c r="I1" s="1" t="s">
        <v>20</v>
      </c>
      <c r="J1" s="1" t="s">
        <v>21</v>
      </c>
      <c r="K1" s="1" t="s">
        <v>3</v>
      </c>
    </row>
    <row r="2" spans="1:11" s="368" customFormat="1" ht="70.5">
      <c r="A2" s="21" t="s">
        <v>106</v>
      </c>
      <c r="B2" s="362" t="s">
        <v>448</v>
      </c>
      <c r="C2" s="362" t="s">
        <v>449</v>
      </c>
      <c r="D2" s="363">
        <v>46344</v>
      </c>
      <c r="E2" s="363">
        <v>46414</v>
      </c>
      <c r="F2" s="364" t="s">
        <v>299</v>
      </c>
      <c r="G2" s="362" t="s">
        <v>450</v>
      </c>
      <c r="H2" s="365">
        <v>102.32</v>
      </c>
      <c r="I2" s="366" t="s">
        <v>451</v>
      </c>
      <c r="J2" s="367" t="s">
        <v>299</v>
      </c>
      <c r="K2" s="21"/>
    </row>
    <row r="3" spans="1:11">
      <c r="G3" s="19"/>
      <c r="H3" s="369"/>
    </row>
  </sheetData>
  <autoFilter ref="A1:K1" xr:uid="{49264074-7425-4C9B-BCDD-7A9B8FB419DA}"/>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D935C5-17B4-4AB4-BF77-22022D57E224}">
  <dimension ref="A1:K11"/>
  <sheetViews>
    <sheetView zoomScaleNormal="100" workbookViewId="0">
      <selection activeCell="H10" sqref="H10"/>
    </sheetView>
  </sheetViews>
  <sheetFormatPr defaultColWidth="8.6328125" defaultRowHeight="14.5"/>
  <cols>
    <col min="1" max="1" width="8.984375E-2" customWidth="1"/>
    <col min="2" max="2" width="25.08984375" customWidth="1"/>
    <col min="3" max="3" width="29.36328125" customWidth="1"/>
    <col min="4" max="4" width="20.90625" customWidth="1"/>
    <col min="5" max="5" width="23.08984375" customWidth="1"/>
    <col min="6" max="6" width="17.6328125" customWidth="1"/>
    <col min="7" max="7" width="29" customWidth="1"/>
    <col min="8" max="8" width="29.08984375" style="19" customWidth="1"/>
    <col min="9" max="9" width="31.36328125" customWidth="1"/>
    <col min="11" max="11" width="41.36328125" customWidth="1"/>
  </cols>
  <sheetData>
    <row r="1" spans="1:11" ht="116">
      <c r="A1" s="1" t="s">
        <v>0</v>
      </c>
      <c r="B1" s="1" t="s">
        <v>1</v>
      </c>
      <c r="C1" s="1" t="s">
        <v>2</v>
      </c>
      <c r="D1" s="2" t="s">
        <v>24</v>
      </c>
      <c r="E1" s="1" t="s">
        <v>25</v>
      </c>
      <c r="F1" s="1" t="s">
        <v>19</v>
      </c>
      <c r="G1" s="1" t="s">
        <v>23</v>
      </c>
      <c r="H1" s="20" t="s">
        <v>22</v>
      </c>
      <c r="I1" s="1" t="s">
        <v>20</v>
      </c>
      <c r="J1" s="1" t="s">
        <v>21</v>
      </c>
      <c r="K1" s="1" t="s">
        <v>3</v>
      </c>
    </row>
    <row r="2" spans="1:11" s="286" customFormat="1" ht="64.75" customHeight="1">
      <c r="A2" s="281"/>
      <c r="B2" s="282" t="s">
        <v>383</v>
      </c>
      <c r="C2" s="282" t="s">
        <v>50</v>
      </c>
      <c r="D2" s="283">
        <v>45981</v>
      </c>
      <c r="E2" s="283">
        <v>46752</v>
      </c>
      <c r="F2" s="282" t="s">
        <v>28</v>
      </c>
      <c r="G2" s="282" t="s">
        <v>384</v>
      </c>
      <c r="H2" s="284">
        <v>7.02</v>
      </c>
      <c r="I2" s="285" t="s">
        <v>53</v>
      </c>
      <c r="J2" s="282" t="s">
        <v>28</v>
      </c>
      <c r="K2" s="282" t="s">
        <v>385</v>
      </c>
    </row>
    <row r="3" spans="1:11" s="291" customFormat="1" ht="64.75" customHeight="1">
      <c r="A3" s="287"/>
      <c r="B3" s="288" t="s">
        <v>386</v>
      </c>
      <c r="C3" s="288" t="s">
        <v>387</v>
      </c>
      <c r="D3" s="289">
        <v>46317</v>
      </c>
      <c r="E3" s="289">
        <v>46373</v>
      </c>
      <c r="F3" s="282" t="s">
        <v>28</v>
      </c>
      <c r="G3" s="288" t="s">
        <v>388</v>
      </c>
      <c r="H3" s="290">
        <v>43.65</v>
      </c>
      <c r="I3" s="95" t="s">
        <v>389</v>
      </c>
      <c r="J3" s="288" t="s">
        <v>27</v>
      </c>
      <c r="K3" s="288"/>
    </row>
    <row r="4" spans="1:11" ht="68.400000000000006" customHeight="1">
      <c r="A4" s="292"/>
      <c r="B4" s="293" t="s">
        <v>390</v>
      </c>
      <c r="C4" s="294" t="s">
        <v>391</v>
      </c>
      <c r="D4" s="295">
        <v>46325</v>
      </c>
      <c r="E4" s="296">
        <v>46416</v>
      </c>
      <c r="F4" s="282" t="s">
        <v>27</v>
      </c>
      <c r="G4" s="294" t="s">
        <v>52</v>
      </c>
      <c r="H4" s="297">
        <v>10.53</v>
      </c>
      <c r="I4" s="295">
        <v>46325</v>
      </c>
      <c r="J4" s="293" t="s">
        <v>27</v>
      </c>
      <c r="K4" s="298"/>
    </row>
    <row r="5" spans="1:11" s="305" customFormat="1" ht="69.650000000000006" customHeight="1">
      <c r="A5" s="299"/>
      <c r="B5" s="300" t="s">
        <v>392</v>
      </c>
      <c r="C5" s="301" t="s">
        <v>393</v>
      </c>
      <c r="D5" s="302" t="s">
        <v>394</v>
      </c>
      <c r="E5" s="303">
        <v>46387</v>
      </c>
      <c r="F5" s="300" t="s">
        <v>27</v>
      </c>
      <c r="G5" s="301" t="s">
        <v>52</v>
      </c>
      <c r="H5" s="304">
        <v>149.93</v>
      </c>
      <c r="I5" s="302" t="s">
        <v>395</v>
      </c>
      <c r="J5" s="300" t="s">
        <v>27</v>
      </c>
      <c r="K5" s="301" t="s">
        <v>396</v>
      </c>
    </row>
    <row r="6" spans="1:11" ht="97.5" customHeight="1">
      <c r="A6" s="293"/>
      <c r="B6" s="293" t="s">
        <v>397</v>
      </c>
      <c r="C6" s="294" t="s">
        <v>398</v>
      </c>
      <c r="D6" s="306">
        <v>46342</v>
      </c>
      <c r="E6" s="306">
        <v>46386</v>
      </c>
      <c r="F6" s="293" t="s">
        <v>27</v>
      </c>
      <c r="G6" s="294" t="s">
        <v>51</v>
      </c>
      <c r="H6" s="307">
        <v>35.6</v>
      </c>
      <c r="I6" s="308">
        <v>46342</v>
      </c>
      <c r="J6" s="294" t="s">
        <v>28</v>
      </c>
      <c r="K6" s="294" t="s">
        <v>399</v>
      </c>
    </row>
    <row r="7" spans="1:11" s="305" customFormat="1" ht="45.65" customHeight="1">
      <c r="A7" s="309"/>
      <c r="B7" s="301" t="s">
        <v>400</v>
      </c>
      <c r="C7" s="301" t="s">
        <v>401</v>
      </c>
      <c r="D7" s="302">
        <v>46356</v>
      </c>
      <c r="E7" s="302">
        <v>46416</v>
      </c>
      <c r="F7" s="300" t="s">
        <v>27</v>
      </c>
      <c r="G7" s="301" t="s">
        <v>52</v>
      </c>
      <c r="H7" s="310">
        <v>4.58</v>
      </c>
      <c r="I7" s="311">
        <v>46356</v>
      </c>
      <c r="J7" s="301" t="s">
        <v>28</v>
      </c>
      <c r="K7" s="312"/>
    </row>
    <row r="8" spans="1:11" ht="54" customHeight="1">
      <c r="A8" s="292"/>
      <c r="B8" s="294" t="s">
        <v>402</v>
      </c>
      <c r="C8" s="313" t="s">
        <v>403</v>
      </c>
      <c r="D8" s="296">
        <v>46356</v>
      </c>
      <c r="E8" s="296">
        <v>46416</v>
      </c>
      <c r="F8" s="293" t="s">
        <v>27</v>
      </c>
      <c r="G8" s="294" t="s">
        <v>52</v>
      </c>
      <c r="H8" s="297">
        <v>19.57</v>
      </c>
      <c r="I8" s="314">
        <v>46356</v>
      </c>
      <c r="J8" s="293" t="s">
        <v>27</v>
      </c>
      <c r="K8" s="315"/>
    </row>
    <row r="9" spans="1:11" s="305" customFormat="1" ht="51" customHeight="1">
      <c r="A9" s="299"/>
      <c r="B9" s="301" t="s">
        <v>404</v>
      </c>
      <c r="C9" s="301" t="s">
        <v>405</v>
      </c>
      <c r="D9" s="303">
        <v>46356</v>
      </c>
      <c r="E9" s="303">
        <v>46416</v>
      </c>
      <c r="F9" s="300" t="s">
        <v>27</v>
      </c>
      <c r="G9" s="301" t="s">
        <v>52</v>
      </c>
      <c r="H9" s="304">
        <v>12.33</v>
      </c>
      <c r="I9" s="316">
        <v>46356</v>
      </c>
      <c r="J9" s="300" t="s">
        <v>28</v>
      </c>
      <c r="K9" s="317"/>
    </row>
    <row r="10" spans="1:11">
      <c r="B10" s="4"/>
      <c r="C10" s="4"/>
      <c r="D10" s="4"/>
      <c r="E10" s="4"/>
      <c r="F10" s="4"/>
      <c r="G10" s="4"/>
      <c r="H10" s="74">
        <f>SUBTOTAL(9,H2:H9)</f>
        <v>283.20999999999998</v>
      </c>
      <c r="I10" s="4"/>
      <c r="J10" s="4"/>
      <c r="K10" s="4"/>
    </row>
    <row r="11" spans="1:11">
      <c r="B11" s="4"/>
      <c r="C11" s="4"/>
      <c r="D11" s="4"/>
      <c r="E11" s="4"/>
      <c r="F11" s="4"/>
      <c r="G11" s="4"/>
      <c r="H11" s="318"/>
      <c r="I11" s="4"/>
      <c r="J11" s="4"/>
      <c r="K11" s="4"/>
    </row>
  </sheetData>
  <autoFilter ref="A1:K9" xr:uid="{49264074-7425-4C9B-BCDD-7A9B8FB419DA}"/>
  <dataValidations count="1">
    <dataValidation type="list" allowBlank="1" showInputMessage="1" showErrorMessage="1" sqref="J6" xr:uid="{C596CC19-9424-419B-B5C9-10443FB1F451}">
      <formula1>"TAK,NIE,"</formula1>
    </dataValidation>
  </dataValidations>
  <hyperlinks>
    <hyperlink ref="I2" r:id="rId1" xr:uid="{FD9DF4D7-9FA8-4FF4-9AA7-5EEE8C26F7FD}"/>
    <hyperlink ref="I3" r:id="rId2" xr:uid="{2702DE4C-7021-471B-863D-1D93792F6926}"/>
  </hyperlinks>
  <pageMargins left="0.7" right="0.7" top="0.75" bottom="0.75" header="0.3" footer="0.3"/>
  <pageSetup paperSize="9" orientation="portrait" verticalDpi="0"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138D6D-EE58-4998-A1AB-17CA4D29F6C4}">
  <sheetPr filterMode="1"/>
  <dimension ref="A1:K22"/>
  <sheetViews>
    <sheetView topLeftCell="A11" zoomScaleNormal="100" workbookViewId="0">
      <selection activeCell="F12" sqref="F12"/>
    </sheetView>
  </sheetViews>
  <sheetFormatPr defaultColWidth="8.7265625" defaultRowHeight="14.5"/>
  <cols>
    <col min="1" max="1" width="3.54296875" bestFit="1" customWidth="1"/>
    <col min="2" max="2" width="25.1796875" customWidth="1"/>
    <col min="3" max="3" width="25.453125" customWidth="1"/>
    <col min="4" max="4" width="20.81640625" customWidth="1"/>
    <col min="5" max="5" width="23.1796875" customWidth="1"/>
    <col min="6" max="6" width="17.7265625" customWidth="1"/>
    <col min="7" max="7" width="29" customWidth="1"/>
    <col min="8" max="8" width="23.453125" customWidth="1"/>
    <col min="9" max="9" width="31.26953125" customWidth="1"/>
    <col min="11" max="11" width="34.7265625" customWidth="1"/>
  </cols>
  <sheetData>
    <row r="1" spans="1:11" ht="116">
      <c r="A1" s="1" t="s">
        <v>0</v>
      </c>
      <c r="B1" s="1" t="s">
        <v>1</v>
      </c>
      <c r="C1" s="1" t="s">
        <v>2</v>
      </c>
      <c r="D1" s="2" t="s">
        <v>24</v>
      </c>
      <c r="E1" s="1" t="s">
        <v>25</v>
      </c>
      <c r="F1" s="1" t="s">
        <v>19</v>
      </c>
      <c r="G1" s="1" t="s">
        <v>23</v>
      </c>
      <c r="H1" s="3" t="s">
        <v>22</v>
      </c>
      <c r="I1" s="1" t="s">
        <v>20</v>
      </c>
      <c r="J1" s="1" t="s">
        <v>21</v>
      </c>
      <c r="K1" s="1" t="s">
        <v>3</v>
      </c>
    </row>
    <row r="2" spans="1:11" ht="89.65" hidden="1" customHeight="1">
      <c r="A2" s="21">
        <v>2</v>
      </c>
      <c r="B2" s="25" t="s">
        <v>56</v>
      </c>
      <c r="C2" s="26" t="s">
        <v>57</v>
      </c>
      <c r="D2" s="27">
        <v>45989</v>
      </c>
      <c r="E2" s="27">
        <v>46080</v>
      </c>
      <c r="F2" s="21" t="s">
        <v>28</v>
      </c>
      <c r="G2" s="26" t="s">
        <v>68</v>
      </c>
      <c r="H2" s="28">
        <v>8.4949999999999992</v>
      </c>
      <c r="I2" s="29" t="s">
        <v>69</v>
      </c>
      <c r="J2" s="26" t="s">
        <v>28</v>
      </c>
      <c r="K2" s="26" t="s">
        <v>79</v>
      </c>
    </row>
    <row r="3" spans="1:11" ht="109.5" hidden="1" customHeight="1">
      <c r="A3" s="21">
        <v>3</v>
      </c>
      <c r="B3" s="8" t="s">
        <v>56</v>
      </c>
      <c r="C3" s="6" t="s">
        <v>57</v>
      </c>
      <c r="D3" s="22">
        <v>45989</v>
      </c>
      <c r="E3" s="22">
        <v>46080</v>
      </c>
      <c r="F3" s="23" t="s">
        <v>28</v>
      </c>
      <c r="G3" s="6" t="s">
        <v>68</v>
      </c>
      <c r="H3" s="24">
        <v>8.4949999999999992</v>
      </c>
      <c r="I3" s="30" t="s">
        <v>69</v>
      </c>
      <c r="J3" s="6" t="s">
        <v>28</v>
      </c>
      <c r="K3" s="6" t="s">
        <v>79</v>
      </c>
    </row>
    <row r="4" spans="1:11" ht="86.65" hidden="1" customHeight="1">
      <c r="A4" s="21">
        <v>4</v>
      </c>
      <c r="B4" s="25" t="s">
        <v>56</v>
      </c>
      <c r="C4" s="26" t="s">
        <v>57</v>
      </c>
      <c r="D4" s="27">
        <v>45989</v>
      </c>
      <c r="E4" s="27">
        <v>46080</v>
      </c>
      <c r="F4" s="21" t="s">
        <v>28</v>
      </c>
      <c r="G4" s="26" t="s">
        <v>68</v>
      </c>
      <c r="H4" s="28">
        <v>40</v>
      </c>
      <c r="I4" s="29" t="s">
        <v>70</v>
      </c>
      <c r="J4" s="26" t="s">
        <v>28</v>
      </c>
      <c r="K4" s="26" t="s">
        <v>80</v>
      </c>
    </row>
    <row r="5" spans="1:11" ht="62" hidden="1">
      <c r="A5" s="21">
        <v>5</v>
      </c>
      <c r="B5" s="8" t="s">
        <v>58</v>
      </c>
      <c r="C5" s="31" t="s">
        <v>59</v>
      </c>
      <c r="D5" s="22">
        <v>45982</v>
      </c>
      <c r="E5" s="22">
        <v>46080</v>
      </c>
      <c r="F5" s="23" t="s">
        <v>28</v>
      </c>
      <c r="G5" s="6" t="s">
        <v>71</v>
      </c>
      <c r="H5" s="32">
        <v>50</v>
      </c>
      <c r="I5" s="33" t="s">
        <v>72</v>
      </c>
      <c r="J5" s="6" t="s">
        <v>28</v>
      </c>
      <c r="K5" s="6" t="s">
        <v>81</v>
      </c>
    </row>
    <row r="6" spans="1:11" ht="82.9" hidden="1" customHeight="1">
      <c r="A6" s="21">
        <v>6</v>
      </c>
      <c r="B6" s="25" t="s">
        <v>60</v>
      </c>
      <c r="C6" s="26" t="s">
        <v>61</v>
      </c>
      <c r="D6" s="27">
        <v>45940</v>
      </c>
      <c r="E6" s="27">
        <v>46080</v>
      </c>
      <c r="F6" s="21" t="s">
        <v>28</v>
      </c>
      <c r="G6" s="26" t="s">
        <v>71</v>
      </c>
      <c r="H6" s="34">
        <v>14</v>
      </c>
      <c r="I6" s="35" t="s">
        <v>73</v>
      </c>
      <c r="J6" s="26" t="s">
        <v>27</v>
      </c>
      <c r="K6" s="26" t="s">
        <v>82</v>
      </c>
    </row>
    <row r="7" spans="1:11" ht="98" hidden="1">
      <c r="A7" s="21">
        <v>7</v>
      </c>
      <c r="B7" s="6" t="s">
        <v>62</v>
      </c>
      <c r="C7" s="6" t="s">
        <v>63</v>
      </c>
      <c r="D7" s="22">
        <v>46041</v>
      </c>
      <c r="E7" s="22">
        <v>46112</v>
      </c>
      <c r="F7" s="23" t="s">
        <v>28</v>
      </c>
      <c r="G7" s="6" t="s">
        <v>68</v>
      </c>
      <c r="H7" s="24">
        <v>38</v>
      </c>
      <c r="I7" s="6" t="s">
        <v>74</v>
      </c>
      <c r="J7" s="6" t="s">
        <v>28</v>
      </c>
      <c r="K7" s="6"/>
    </row>
    <row r="8" spans="1:11" ht="56" hidden="1">
      <c r="A8" s="21">
        <v>8</v>
      </c>
      <c r="B8" s="25" t="s">
        <v>64</v>
      </c>
      <c r="C8" s="26" t="s">
        <v>65</v>
      </c>
      <c r="D8" s="27">
        <v>46013</v>
      </c>
      <c r="E8" s="27">
        <v>46078</v>
      </c>
      <c r="F8" s="21" t="s">
        <v>28</v>
      </c>
      <c r="G8" s="26" t="s">
        <v>75</v>
      </c>
      <c r="H8" s="28">
        <v>39.700000000000003</v>
      </c>
      <c r="I8" s="26" t="s">
        <v>76</v>
      </c>
      <c r="J8" s="26" t="s">
        <v>28</v>
      </c>
      <c r="K8" s="26"/>
    </row>
    <row r="9" spans="1:11" ht="70" hidden="1">
      <c r="A9" s="21">
        <v>9</v>
      </c>
      <c r="B9" s="36" t="s">
        <v>66</v>
      </c>
      <c r="C9" s="36" t="s">
        <v>67</v>
      </c>
      <c r="D9" s="37">
        <v>46045</v>
      </c>
      <c r="E9" s="37">
        <v>46094</v>
      </c>
      <c r="F9" s="23" t="s">
        <v>28</v>
      </c>
      <c r="G9" s="36" t="s">
        <v>77</v>
      </c>
      <c r="H9" s="38">
        <v>30</v>
      </c>
      <c r="I9" s="36" t="s">
        <v>78</v>
      </c>
      <c r="J9" s="36" t="s">
        <v>27</v>
      </c>
      <c r="K9" s="36"/>
    </row>
    <row r="10" spans="1:11" ht="87">
      <c r="A10" s="41" t="s">
        <v>106</v>
      </c>
      <c r="B10" s="25" t="s">
        <v>54</v>
      </c>
      <c r="C10" s="26" t="s">
        <v>55</v>
      </c>
      <c r="D10" s="27">
        <v>46277</v>
      </c>
      <c r="E10" s="27">
        <v>46328</v>
      </c>
      <c r="F10" s="26" t="s">
        <v>28</v>
      </c>
      <c r="G10" s="72" t="s">
        <v>406</v>
      </c>
      <c r="H10" s="319">
        <v>5</v>
      </c>
      <c r="I10" s="320" t="s">
        <v>407</v>
      </c>
      <c r="J10" s="26" t="s">
        <v>27</v>
      </c>
      <c r="K10" s="26"/>
    </row>
    <row r="11" spans="1:11" ht="58">
      <c r="A11" s="9" t="s">
        <v>107</v>
      </c>
      <c r="B11" s="42" t="s">
        <v>408</v>
      </c>
      <c r="C11" s="6" t="s">
        <v>409</v>
      </c>
      <c r="D11" s="43">
        <v>46304</v>
      </c>
      <c r="E11" s="43">
        <v>46346</v>
      </c>
      <c r="F11" s="42" t="s">
        <v>28</v>
      </c>
      <c r="G11" s="6" t="s">
        <v>406</v>
      </c>
      <c r="H11" s="321">
        <v>8</v>
      </c>
      <c r="I11" s="322" t="s">
        <v>410</v>
      </c>
      <c r="J11" s="42" t="s">
        <v>27</v>
      </c>
      <c r="K11" s="42"/>
    </row>
    <row r="12" spans="1:11" ht="56">
      <c r="A12" s="41" t="s">
        <v>108</v>
      </c>
      <c r="B12" s="45" t="s">
        <v>411</v>
      </c>
      <c r="C12" s="72" t="s">
        <v>412</v>
      </c>
      <c r="D12" s="323">
        <v>46346</v>
      </c>
      <c r="E12" s="323">
        <v>46409</v>
      </c>
      <c r="F12" s="45" t="s">
        <v>27</v>
      </c>
      <c r="G12" s="72" t="s">
        <v>406</v>
      </c>
      <c r="H12" s="324">
        <v>2.5</v>
      </c>
      <c r="I12" s="325">
        <v>46345</v>
      </c>
      <c r="J12" s="45" t="s">
        <v>28</v>
      </c>
      <c r="K12" s="45"/>
    </row>
    <row r="13" spans="1:11" ht="72.5">
      <c r="A13" s="9" t="s">
        <v>109</v>
      </c>
      <c r="B13" s="326" t="s">
        <v>413</v>
      </c>
      <c r="C13" s="42" t="s">
        <v>414</v>
      </c>
      <c r="D13" s="43">
        <v>46203</v>
      </c>
      <c r="E13" s="43">
        <v>46395</v>
      </c>
      <c r="F13" s="42" t="s">
        <v>28</v>
      </c>
      <c r="G13" s="6" t="s">
        <v>406</v>
      </c>
      <c r="H13" s="327">
        <v>113</v>
      </c>
      <c r="I13" s="322" t="s">
        <v>415</v>
      </c>
      <c r="J13" s="42" t="s">
        <v>27</v>
      </c>
      <c r="K13" s="42"/>
    </row>
    <row r="14" spans="1:11">
      <c r="A14" s="41" t="s">
        <v>110</v>
      </c>
      <c r="B14" s="10"/>
      <c r="C14" s="10"/>
      <c r="D14" s="10"/>
      <c r="E14" s="10"/>
      <c r="F14" s="10"/>
      <c r="G14" s="10"/>
      <c r="H14" s="10"/>
      <c r="I14" s="10"/>
      <c r="J14" s="10"/>
      <c r="K14" s="10"/>
    </row>
    <row r="15" spans="1:11">
      <c r="A15" s="9" t="s">
        <v>174</v>
      </c>
      <c r="B15" s="13"/>
      <c r="C15" s="13"/>
      <c r="D15" s="13"/>
      <c r="E15" s="13"/>
      <c r="F15" s="13"/>
      <c r="G15" s="13"/>
      <c r="H15" s="13"/>
      <c r="I15" s="13"/>
      <c r="J15" s="13"/>
      <c r="K15" s="13"/>
    </row>
    <row r="16" spans="1:11">
      <c r="A16" s="41" t="s">
        <v>172</v>
      </c>
      <c r="B16" s="25"/>
      <c r="C16" s="26"/>
      <c r="D16" s="27"/>
      <c r="E16" s="27"/>
      <c r="F16" s="26"/>
      <c r="G16" s="72"/>
      <c r="H16" s="319"/>
      <c r="I16" s="320"/>
      <c r="J16" s="26"/>
      <c r="K16" s="26"/>
    </row>
    <row r="17" spans="1:11">
      <c r="A17" s="9" t="s">
        <v>170</v>
      </c>
      <c r="B17" s="8"/>
      <c r="C17" s="6"/>
      <c r="D17" s="328"/>
      <c r="E17" s="22"/>
      <c r="F17" s="6"/>
      <c r="G17" s="6"/>
      <c r="H17" s="329"/>
      <c r="I17" s="328"/>
      <c r="J17" s="6"/>
      <c r="K17" s="6"/>
    </row>
    <row r="18" spans="1:11">
      <c r="A18" s="41" t="s">
        <v>168</v>
      </c>
      <c r="B18" s="180"/>
      <c r="C18" s="180"/>
      <c r="D18" s="330"/>
      <c r="E18" s="330"/>
      <c r="F18" s="180"/>
      <c r="G18" s="72"/>
      <c r="H18" s="331"/>
      <c r="I18" s="180"/>
      <c r="J18" s="180"/>
      <c r="K18" s="180"/>
    </row>
    <row r="19" spans="1:11">
      <c r="A19" s="9" t="s">
        <v>164</v>
      </c>
      <c r="B19" s="5"/>
      <c r="C19" s="5"/>
      <c r="D19" s="332"/>
      <c r="E19" s="332"/>
      <c r="F19" s="5"/>
      <c r="G19" s="6"/>
      <c r="H19" s="333"/>
      <c r="I19" s="33"/>
      <c r="J19" s="5"/>
      <c r="K19" s="5"/>
    </row>
    <row r="20" spans="1:11">
      <c r="A20" s="41" t="s">
        <v>416</v>
      </c>
      <c r="B20" s="51"/>
      <c r="C20" s="51"/>
      <c r="D20" s="334"/>
      <c r="E20" s="334"/>
      <c r="F20" s="51"/>
      <c r="G20" s="72"/>
      <c r="H20" s="335"/>
      <c r="I20" s="51"/>
      <c r="J20" s="51"/>
      <c r="K20" s="51"/>
    </row>
    <row r="22" spans="1:11">
      <c r="G22" s="40" t="s">
        <v>49</v>
      </c>
      <c r="H22" s="40">
        <f>SUBTOTAL(9,H2:H20)</f>
        <v>128.5</v>
      </c>
    </row>
  </sheetData>
  <autoFilter ref="A1:K9" xr:uid="{49264074-7425-4C9B-BCDD-7A9B8FB419DA}">
    <filterColumn colId="5">
      <filters>
        <filter val="TAK"/>
      </filters>
    </filterColumn>
  </autoFilter>
  <dataValidations count="4">
    <dataValidation type="list" allowBlank="1" showInputMessage="1" showErrorMessage="1" sqref="F10:F13 F16:F20 J2:J13 J16:J20" xr:uid="{8CE03A8C-9A45-439F-A11D-9423D5F768FE}">
      <formula1>"TAK,NIE,"</formula1>
    </dataValidation>
    <dataValidation type="decimal" allowBlank="1" showInputMessage="1" showErrorMessage="1" sqref="H2:H13 H16:H20" xr:uid="{F3FFC537-255F-4448-89F5-558A032ACACF}">
      <formula1>0</formula1>
      <formula2>100000000</formula2>
    </dataValidation>
    <dataValidation type="date" allowBlank="1" showInputMessage="1" showErrorMessage="1" sqref="D2:E13 D16:E17" xr:uid="{C245B362-90A7-4FB6-A45B-0C63E41F6F5F}">
      <formula1>43831</formula1>
      <formula2>47484</formula2>
    </dataValidation>
    <dataValidation type="decimal" allowBlank="1" showInputMessage="1" showErrorMessage="1" prompt="Wpisz kwotę budżetu naboru " sqref="H5" xr:uid="{9AFB9892-3A36-4954-B875-763512EEF325}">
      <formula1>0</formula1>
      <formula2>999999999999999000</formula2>
    </dataValidation>
  </dataValidations>
  <hyperlinks>
    <hyperlink ref="I6" r:id="rId1" xr:uid="{CD1C2221-2399-4D39-8224-C710AA949C68}"/>
    <hyperlink ref="I5" r:id="rId2" xr:uid="{1959A2A3-2FA0-4492-9706-9A3F935F30AF}"/>
    <hyperlink ref="I3" r:id="rId3" xr:uid="{D79DCF4D-2D12-4F94-A0C4-10F3C912A407}"/>
    <hyperlink ref="I2" r:id="rId4" xr:uid="{4FA57A82-7F29-487B-B7C6-34898324B42C}"/>
    <hyperlink ref="I13" r:id="rId5" xr:uid="{EF0D9581-9D9D-475C-B419-FD53D2660677}"/>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74998E-5C8D-46A2-BC08-C1BCC717B3D8}">
  <dimension ref="A1:K9"/>
  <sheetViews>
    <sheetView zoomScale="90" zoomScaleNormal="90" workbookViewId="0">
      <selection activeCell="H8" sqref="H8"/>
    </sheetView>
  </sheetViews>
  <sheetFormatPr defaultColWidth="8.6328125" defaultRowHeight="14.5"/>
  <cols>
    <col min="1" max="1" width="3.54296875" bestFit="1" customWidth="1"/>
    <col min="2" max="2" width="28.08984375" bestFit="1" customWidth="1"/>
    <col min="3" max="3" width="25.453125" customWidth="1"/>
    <col min="4" max="4" width="20.6328125" customWidth="1"/>
    <col min="5" max="5" width="23.36328125" customWidth="1"/>
    <col min="6" max="6" width="17.6328125" customWidth="1"/>
    <col min="7" max="7" width="35.453125" customWidth="1"/>
    <col min="8" max="8" width="23.453125" customWidth="1"/>
    <col min="9" max="9" width="31.36328125" customWidth="1"/>
    <col min="10" max="10" width="11.54296875" customWidth="1"/>
    <col min="11" max="11" width="20.453125" customWidth="1"/>
  </cols>
  <sheetData>
    <row r="1" spans="1:11" ht="87">
      <c r="A1" s="1" t="s">
        <v>0</v>
      </c>
      <c r="B1" s="1" t="s">
        <v>1</v>
      </c>
      <c r="C1" s="1" t="s">
        <v>2</v>
      </c>
      <c r="D1" s="2" t="s">
        <v>24</v>
      </c>
      <c r="E1" s="1" t="s">
        <v>25</v>
      </c>
      <c r="F1" s="1" t="s">
        <v>19</v>
      </c>
      <c r="G1" s="1" t="s">
        <v>23</v>
      </c>
      <c r="H1" s="3" t="s">
        <v>22</v>
      </c>
      <c r="I1" s="1" t="s">
        <v>20</v>
      </c>
      <c r="J1" s="1" t="s">
        <v>21</v>
      </c>
      <c r="K1" s="1" t="s">
        <v>3</v>
      </c>
    </row>
    <row r="2" spans="1:11" s="228" customFormat="1" ht="29">
      <c r="A2" s="75">
        <v>1</v>
      </c>
      <c r="B2" s="13" t="s">
        <v>417</v>
      </c>
      <c r="C2" s="86" t="s">
        <v>418</v>
      </c>
      <c r="D2" s="336">
        <v>46315</v>
      </c>
      <c r="E2" s="336">
        <v>46329</v>
      </c>
      <c r="F2" s="85" t="s">
        <v>28</v>
      </c>
      <c r="G2" s="86" t="s">
        <v>419</v>
      </c>
      <c r="H2" s="337">
        <v>14.54</v>
      </c>
      <c r="I2" s="95" t="s">
        <v>420</v>
      </c>
      <c r="J2" s="85" t="s">
        <v>27</v>
      </c>
      <c r="K2" s="338"/>
    </row>
    <row r="3" spans="1:11" ht="33" customHeight="1">
      <c r="A3" s="339">
        <v>2</v>
      </c>
      <c r="B3" s="10" t="s">
        <v>421</v>
      </c>
      <c r="C3" s="84" t="s">
        <v>422</v>
      </c>
      <c r="D3" s="217">
        <v>46295</v>
      </c>
      <c r="E3" s="217">
        <v>46335</v>
      </c>
      <c r="F3" s="85" t="s">
        <v>28</v>
      </c>
      <c r="G3" s="84" t="s">
        <v>423</v>
      </c>
      <c r="H3" s="208">
        <v>70.510000000000005</v>
      </c>
      <c r="I3" s="183" t="s">
        <v>424</v>
      </c>
      <c r="J3" s="83" t="s">
        <v>28</v>
      </c>
      <c r="K3" s="340"/>
    </row>
    <row r="4" spans="1:11" ht="30" customHeight="1">
      <c r="A4" s="75">
        <v>3</v>
      </c>
      <c r="B4" s="13" t="s">
        <v>425</v>
      </c>
      <c r="C4" s="86" t="s">
        <v>39</v>
      </c>
      <c r="D4" s="336">
        <v>46288</v>
      </c>
      <c r="E4" s="336">
        <v>46329</v>
      </c>
      <c r="F4" s="85" t="s">
        <v>28</v>
      </c>
      <c r="G4" s="86" t="s">
        <v>426</v>
      </c>
      <c r="H4" s="337">
        <v>24.5</v>
      </c>
      <c r="I4" s="95" t="s">
        <v>427</v>
      </c>
      <c r="J4" s="85" t="s">
        <v>27</v>
      </c>
      <c r="K4" s="338"/>
    </row>
    <row r="5" spans="1:11">
      <c r="H5" s="246">
        <f>SUM(H2:H4)</f>
        <v>109.55000000000001</v>
      </c>
    </row>
    <row r="7" spans="1:11">
      <c r="B7" s="274"/>
    </row>
    <row r="8" spans="1:11">
      <c r="B8" s="274"/>
    </row>
    <row r="9" spans="1:11">
      <c r="B9" s="274"/>
    </row>
  </sheetData>
  <autoFilter ref="A1:K1" xr:uid="{49264074-7425-4C9B-BCDD-7A9B8FB419DA}"/>
  <conditionalFormatting sqref="F20:F1048576 F1 F5:F12">
    <cfRule type="cellIs" dxfId="3" priority="4" operator="equal">
      <formula>"TAK"</formula>
    </cfRule>
  </conditionalFormatting>
  <conditionalFormatting sqref="F2">
    <cfRule type="cellIs" dxfId="2" priority="3" operator="equal">
      <formula>"TAK"</formula>
    </cfRule>
  </conditionalFormatting>
  <conditionalFormatting sqref="F2">
    <cfRule type="cellIs" dxfId="1" priority="2" operator="equal">
      <formula>"TAK"</formula>
    </cfRule>
  </conditionalFormatting>
  <conditionalFormatting sqref="F3:F4">
    <cfRule type="cellIs" dxfId="0" priority="1" operator="equal">
      <formula>"TAK"</formula>
    </cfRule>
  </conditionalFormatting>
  <dataValidations count="1">
    <dataValidation type="list" allowBlank="1" showInputMessage="1" showErrorMessage="1" sqref="F2:F4 J2:J4" xr:uid="{21768B11-8076-47B0-93E0-7A68A2FB052C}">
      <formula1>"TAK,NIE,"</formula1>
    </dataValidation>
  </dataValidations>
  <hyperlinks>
    <hyperlink ref="I2" r:id="rId1" xr:uid="{A85EF663-E136-4785-8306-8F0F9009AC95}"/>
    <hyperlink ref="I3" r:id="rId2" xr:uid="{B182B5C8-5AAB-4C87-8099-65BB01A84381}"/>
    <hyperlink ref="I4" r:id="rId3" xr:uid="{2B057EF9-63A6-45D8-B638-05562C2EE6A3}"/>
  </hyperlinks>
  <pageMargins left="0.7" right="0.7" top="0.75" bottom="0.75" header="0.3" footer="0.3"/>
  <pageSetup paperSize="9" orientation="portrait"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FC990C-F5F2-4E9F-9995-D0F286F74B78}">
  <sheetPr filterMode="1"/>
  <dimension ref="A1:K4"/>
  <sheetViews>
    <sheetView zoomScaleNormal="100" workbookViewId="0">
      <selection activeCell="G15" sqref="G15"/>
    </sheetView>
  </sheetViews>
  <sheetFormatPr defaultColWidth="8.6328125" defaultRowHeight="14.5"/>
  <cols>
    <col min="1" max="1" width="3.54296875" bestFit="1" customWidth="1"/>
    <col min="2" max="2" width="25.08984375" customWidth="1"/>
    <col min="3" max="3" width="25.453125" customWidth="1"/>
    <col min="4" max="4" width="20.90625" customWidth="1"/>
    <col min="5" max="5" width="23.08984375" customWidth="1"/>
    <col min="6" max="6" width="17.6328125" customWidth="1"/>
    <col min="7" max="7" width="29" customWidth="1"/>
    <col min="8" max="8" width="23.453125" customWidth="1"/>
    <col min="9" max="9" width="31.36328125" customWidth="1"/>
    <col min="10" max="10" width="12.36328125" customWidth="1"/>
    <col min="11" max="11" width="53.453125" customWidth="1"/>
  </cols>
  <sheetData>
    <row r="1" spans="1:11" ht="72.5">
      <c r="A1" s="1" t="s">
        <v>0</v>
      </c>
      <c r="B1" s="1" t="s">
        <v>1</v>
      </c>
      <c r="C1" s="1" t="s">
        <v>2</v>
      </c>
      <c r="D1" s="2" t="s">
        <v>24</v>
      </c>
      <c r="E1" s="1" t="s">
        <v>25</v>
      </c>
      <c r="F1" s="1" t="s">
        <v>19</v>
      </c>
      <c r="G1" s="1" t="s">
        <v>23</v>
      </c>
      <c r="H1" s="3" t="s">
        <v>22</v>
      </c>
      <c r="I1" s="1" t="s">
        <v>20</v>
      </c>
      <c r="J1" s="1" t="s">
        <v>21</v>
      </c>
      <c r="K1" s="1" t="s">
        <v>3</v>
      </c>
    </row>
    <row r="2" spans="1:11" s="228" customFormat="1" ht="80.25" customHeight="1">
      <c r="A2" s="44">
        <v>1</v>
      </c>
      <c r="B2" s="69" t="s">
        <v>89</v>
      </c>
      <c r="C2" s="70" t="s">
        <v>428</v>
      </c>
      <c r="D2" s="71">
        <v>46304</v>
      </c>
      <c r="E2" s="71">
        <v>46353</v>
      </c>
      <c r="F2" s="44" t="s">
        <v>28</v>
      </c>
      <c r="G2" s="45" t="s">
        <v>88</v>
      </c>
      <c r="H2" s="341">
        <v>2.54</v>
      </c>
      <c r="I2" s="342" t="s">
        <v>429</v>
      </c>
      <c r="J2" s="44" t="s">
        <v>28</v>
      </c>
      <c r="K2" s="45" t="s">
        <v>430</v>
      </c>
    </row>
    <row r="3" spans="1:11" s="350" customFormat="1" ht="80.25" customHeight="1">
      <c r="A3" s="343">
        <v>2</v>
      </c>
      <c r="B3" s="344" t="s">
        <v>89</v>
      </c>
      <c r="C3" s="345" t="s">
        <v>90</v>
      </c>
      <c r="D3" s="346">
        <v>46304</v>
      </c>
      <c r="E3" s="346">
        <v>46353</v>
      </c>
      <c r="F3" s="343" t="s">
        <v>28</v>
      </c>
      <c r="G3" s="347" t="s">
        <v>88</v>
      </c>
      <c r="H3" s="348">
        <v>2.67</v>
      </c>
      <c r="I3" s="349" t="s">
        <v>431</v>
      </c>
      <c r="J3" s="343" t="s">
        <v>28</v>
      </c>
      <c r="K3" s="347" t="s">
        <v>432</v>
      </c>
    </row>
    <row r="4" spans="1:11">
      <c r="G4" s="19" t="s">
        <v>49</v>
      </c>
      <c r="H4" s="19">
        <f>SUBTOTAL(9,H2:H3)</f>
        <v>5.21</v>
      </c>
    </row>
  </sheetData>
  <autoFilter ref="A1:K1" xr:uid="{49264074-7425-4C9B-BCDD-7A9B8FB419DA}">
    <filterColumn colId="5">
      <customFilters>
        <customFilter operator="notEqual" val="*TAK*"/>
      </customFilters>
    </filterColumn>
  </autoFilter>
  <dataValidations count="1">
    <dataValidation type="date" allowBlank="1" showInputMessage="1" showErrorMessage="1" sqref="D2:E3 I3" xr:uid="{E4B221F3-D10E-4919-AAAA-5A5C8C9E4933}">
      <formula1>43831</formula1>
      <formula2>47484</formula2>
    </dataValidation>
  </dataValidations>
  <hyperlinks>
    <hyperlink ref="I2" r:id="rId1" xr:uid="{399581A3-7B17-4043-AA1D-818FC48C7617}"/>
    <hyperlink ref="I3" r:id="rId2" xr:uid="{B1C66B00-DF38-46FF-9DC8-22C7AC0E3032}"/>
  </hyperlinks>
  <pageMargins left="0.7" right="0.7" top="0.75" bottom="0.75" header="0.3" footer="0.3"/>
  <pageSetup paperSize="9" orientation="portrait"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486792-11DB-41BE-9556-2A29FA69487C}">
  <dimension ref="A1:K6"/>
  <sheetViews>
    <sheetView zoomScale="70" zoomScaleNormal="70" workbookViewId="0">
      <selection activeCell="H6" sqref="H6"/>
    </sheetView>
  </sheetViews>
  <sheetFormatPr defaultColWidth="8.81640625" defaultRowHeight="14.5"/>
  <cols>
    <col min="1" max="1" width="3.54296875" bestFit="1" customWidth="1"/>
    <col min="2" max="2" width="25.1796875" customWidth="1"/>
    <col min="3" max="3" width="27.81640625" customWidth="1"/>
    <col min="4" max="4" width="20.81640625" customWidth="1"/>
    <col min="5" max="5" width="23.1796875" customWidth="1"/>
    <col min="6" max="6" width="17.54296875" customWidth="1"/>
    <col min="7" max="7" width="29" customWidth="1"/>
    <col min="8" max="8" width="23.453125" customWidth="1"/>
    <col min="9" max="9" width="31.453125" customWidth="1"/>
    <col min="10" max="10" width="10.1796875" customWidth="1"/>
    <col min="11" max="11" width="108.453125" customWidth="1"/>
  </cols>
  <sheetData>
    <row r="1" spans="1:11" ht="106.5" customHeight="1">
      <c r="A1" s="351" t="s">
        <v>0</v>
      </c>
      <c r="B1" s="351" t="s">
        <v>1</v>
      </c>
      <c r="C1" s="351" t="s">
        <v>2</v>
      </c>
      <c r="D1" s="352" t="s">
        <v>24</v>
      </c>
      <c r="E1" s="351" t="s">
        <v>25</v>
      </c>
      <c r="F1" s="351" t="s">
        <v>19</v>
      </c>
      <c r="G1" s="351" t="s">
        <v>23</v>
      </c>
      <c r="H1" s="353" t="s">
        <v>22</v>
      </c>
      <c r="I1" s="351" t="s">
        <v>20</v>
      </c>
      <c r="J1" s="354" t="s">
        <v>21</v>
      </c>
      <c r="K1" s="351" t="s">
        <v>3</v>
      </c>
    </row>
    <row r="2" spans="1:11" ht="117.5">
      <c r="A2" s="78">
        <v>1</v>
      </c>
      <c r="B2" s="76" t="s">
        <v>433</v>
      </c>
      <c r="C2" s="76" t="s">
        <v>434</v>
      </c>
      <c r="D2" s="355">
        <v>46325</v>
      </c>
      <c r="E2" s="356">
        <v>46367</v>
      </c>
      <c r="F2" s="79" t="s">
        <v>27</v>
      </c>
      <c r="G2" s="76" t="s">
        <v>435</v>
      </c>
      <c r="H2" s="357">
        <v>15.7</v>
      </c>
      <c r="I2" s="358" t="s">
        <v>436</v>
      </c>
      <c r="J2" s="359" t="s">
        <v>28</v>
      </c>
      <c r="K2" s="360" t="s">
        <v>437</v>
      </c>
    </row>
    <row r="3" spans="1:11" ht="390.5">
      <c r="A3" s="78">
        <v>2</v>
      </c>
      <c r="B3" s="76" t="s">
        <v>111</v>
      </c>
      <c r="C3" s="76" t="s">
        <v>112</v>
      </c>
      <c r="D3" s="356">
        <v>46322</v>
      </c>
      <c r="E3" s="356">
        <v>46356</v>
      </c>
      <c r="F3" s="79" t="s">
        <v>28</v>
      </c>
      <c r="G3" s="76" t="s">
        <v>113</v>
      </c>
      <c r="H3" s="357">
        <v>3.64</v>
      </c>
      <c r="I3" s="358" t="s">
        <v>438</v>
      </c>
      <c r="J3" s="359" t="s">
        <v>27</v>
      </c>
      <c r="K3" s="360" t="s">
        <v>439</v>
      </c>
    </row>
    <row r="4" spans="1:11" ht="143.5">
      <c r="A4" s="78">
        <v>3</v>
      </c>
      <c r="B4" s="76" t="s">
        <v>440</v>
      </c>
      <c r="C4" s="76" t="s">
        <v>441</v>
      </c>
      <c r="D4" s="356">
        <v>46316</v>
      </c>
      <c r="E4" s="356">
        <v>46356</v>
      </c>
      <c r="F4" s="79" t="s">
        <v>28</v>
      </c>
      <c r="G4" s="76" t="s">
        <v>113</v>
      </c>
      <c r="H4" s="357" t="s">
        <v>442</v>
      </c>
      <c r="I4" s="358" t="s">
        <v>443</v>
      </c>
      <c r="J4" s="359" t="s">
        <v>28</v>
      </c>
      <c r="K4" s="360" t="s">
        <v>444</v>
      </c>
    </row>
    <row r="5" spans="1:11" ht="91.5">
      <c r="A5" s="78">
        <v>4</v>
      </c>
      <c r="B5" s="76" t="s">
        <v>445</v>
      </c>
      <c r="C5" s="76" t="s">
        <v>446</v>
      </c>
      <c r="D5" s="356">
        <v>46325</v>
      </c>
      <c r="E5" s="356">
        <v>46402</v>
      </c>
      <c r="F5" s="79" t="s">
        <v>27</v>
      </c>
      <c r="G5" s="76" t="s">
        <v>435</v>
      </c>
      <c r="H5" s="357">
        <v>31.39</v>
      </c>
      <c r="I5" s="358" t="s">
        <v>436</v>
      </c>
      <c r="J5" s="359" t="s">
        <v>28</v>
      </c>
      <c r="K5" s="360" t="s">
        <v>447</v>
      </c>
    </row>
    <row r="6" spans="1:11">
      <c r="H6" s="361">
        <f>SUM(H2:H5)</f>
        <v>50.730000000000004</v>
      </c>
    </row>
  </sheetData>
  <autoFilter ref="A1:K6" xr:uid="{49264074-7425-4C9B-BCDD-7A9B8FB419DA}"/>
  <dataValidations count="1">
    <dataValidation allowBlank="1" showErrorMessage="1" prompt="Wpisz tytuł naboru" sqref="G2:G5" xr:uid="{A930F407-1CCE-4C82-BE41-8915A9C5519E}"/>
  </dataValidation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9C8A11-4D32-4053-860F-9D6E619A85C7}">
  <dimension ref="A1:A16"/>
  <sheetViews>
    <sheetView workbookViewId="0">
      <selection activeCell="A3" sqref="A3"/>
    </sheetView>
  </sheetViews>
  <sheetFormatPr defaultRowHeight="14.5"/>
  <sheetData>
    <row r="1" spans="1:1">
      <c r="A1" t="s">
        <v>4</v>
      </c>
    </row>
    <row r="2" spans="1:1">
      <c r="A2" t="s">
        <v>5</v>
      </c>
    </row>
    <row r="3" spans="1:1">
      <c r="A3" t="s">
        <v>26</v>
      </c>
    </row>
    <row r="4" spans="1:1">
      <c r="A4" t="s">
        <v>6</v>
      </c>
    </row>
    <row r="5" spans="1:1">
      <c r="A5" t="s">
        <v>7</v>
      </c>
    </row>
    <row r="6" spans="1:1">
      <c r="A6" t="s">
        <v>8</v>
      </c>
    </row>
    <row r="7" spans="1:1">
      <c r="A7" t="s">
        <v>9</v>
      </c>
    </row>
    <row r="8" spans="1:1">
      <c r="A8" t="s">
        <v>10</v>
      </c>
    </row>
    <row r="9" spans="1:1">
      <c r="A9" t="s">
        <v>11</v>
      </c>
    </row>
    <row r="10" spans="1:1">
      <c r="A10" t="s">
        <v>12</v>
      </c>
    </row>
    <row r="11" spans="1:1">
      <c r="A11" t="s">
        <v>13</v>
      </c>
    </row>
    <row r="12" spans="1:1">
      <c r="A12" t="s">
        <v>14</v>
      </c>
    </row>
    <row r="13" spans="1:1">
      <c r="A13" t="s">
        <v>15</v>
      </c>
    </row>
    <row r="14" spans="1:1">
      <c r="A14" t="s">
        <v>16</v>
      </c>
    </row>
    <row r="15" spans="1:1">
      <c r="A15" t="s">
        <v>17</v>
      </c>
    </row>
    <row r="16" spans="1:1">
      <c r="A16" t="s">
        <v>18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17</vt:i4>
      </vt:variant>
    </vt:vector>
  </HeadingPairs>
  <TitlesOfParts>
    <vt:vector size="17" baseType="lpstr">
      <vt:lpstr>Dolnośląskie</vt:lpstr>
      <vt:lpstr>Kujawsko-Pomorskie</vt:lpstr>
      <vt:lpstr>Lubelskie</vt:lpstr>
      <vt:lpstr>Lubuskie</vt:lpstr>
      <vt:lpstr>Łódzkie</vt:lpstr>
      <vt:lpstr>Małopolskie</vt:lpstr>
      <vt:lpstr>Mazowieckie</vt:lpstr>
      <vt:lpstr>Opolskie</vt:lpstr>
      <vt:lpstr>Podkarpackie</vt:lpstr>
      <vt:lpstr>Podlaskie</vt:lpstr>
      <vt:lpstr>Pomorskie</vt:lpstr>
      <vt:lpstr>Śląskie</vt:lpstr>
      <vt:lpstr>Świętokrzyskie</vt:lpstr>
      <vt:lpstr>Warmia i Mazury</vt:lpstr>
      <vt:lpstr>Wielkopolskie</vt:lpstr>
      <vt:lpstr>Zachodniopomorskie</vt:lpstr>
      <vt:lpstr>Arkusz1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Wróblewski Mateusz</dc:creator>
  <cp:lastModifiedBy>Rydliński Łukasz</cp:lastModifiedBy>
  <dcterms:created xsi:type="dcterms:W3CDTF">2015-06-05T18:19:34Z</dcterms:created>
  <dcterms:modified xsi:type="dcterms:W3CDTF">2026-10-29T12:29:07Z</dcterms:modified>
</cp:coreProperties>
</file>